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904" activeTab="0"/>
  </bookViews>
  <sheets>
    <sheet name="120 Свод" sheetId="1" r:id="rId1"/>
    <sheet name="расчет по 120" sheetId="2" r:id="rId2"/>
    <sheet name="130 Свод" sheetId="3" r:id="rId3"/>
    <sheet name="расчет по 130" sheetId="4" r:id="rId4"/>
    <sheet name="мз" sheetId="5" r:id="rId5"/>
    <sheet name="суд.издержки" sheetId="6" r:id="rId6"/>
    <sheet name="возмещение расходов" sheetId="7" r:id="rId7"/>
    <sheet name="прочие доходы" sheetId="8" r:id="rId8"/>
    <sheet name="140 Свод" sheetId="9" r:id="rId9"/>
    <sheet name="расчет от штрафы,пени" sheetId="10" r:id="rId10"/>
    <sheet name="обеспечение контрактов" sheetId="11" r:id="rId11"/>
    <sheet name="возмещение ущерба" sheetId="12" r:id="rId12"/>
    <sheet name="прочие" sheetId="13" r:id="rId13"/>
    <sheet name="150 Свод" sheetId="14" r:id="rId14"/>
    <sheet name="расчет по 150" sheetId="15" r:id="rId15"/>
    <sheet name="гранты" sheetId="16" r:id="rId16"/>
    <sheet name="пожертвования" sheetId="17" r:id="rId17"/>
    <sheet name="прочие." sheetId="18" r:id="rId18"/>
    <sheet name="440 Свод" sheetId="19" r:id="rId19"/>
    <sheet name="материальные запасы" sheetId="20" r:id="rId20"/>
    <sheet name="иные доходы " sheetId="21" r:id="rId21"/>
    <sheet name="510 Свод" sheetId="22" r:id="rId22"/>
    <sheet name="расчет прочих " sheetId="23" r:id="rId23"/>
    <sheet name="180 Свод" sheetId="24" r:id="rId24"/>
    <sheet name="налог на прибыль" sheetId="25" r:id="rId25"/>
  </sheets>
  <definedNames>
    <definedName name="Excel_BuiltIn_Print_Titles" localSheetId="20">'иные доходы '!#REF!</definedName>
    <definedName name="Excel_BuiltIn_Print_Titles" localSheetId="4">'мз'!#REF!</definedName>
    <definedName name="Excel_BuiltIn_Print_Titles" localSheetId="7">'прочие доходы'!#REF!</definedName>
    <definedName name="_xlnm.Print_Titles" localSheetId="19">'материальные запасы'!$15:$19</definedName>
    <definedName name="марта">'120 Свод'!$AS$12</definedName>
    <definedName name="от">'120 Свод'!$AN$12</definedName>
  </definedNames>
  <calcPr fullCalcOnLoad="1"/>
</workbook>
</file>

<file path=xl/sharedStrings.xml><?xml version="1.0" encoding="utf-8"?>
<sst xmlns="http://schemas.openxmlformats.org/spreadsheetml/2006/main" count="1663" uniqueCount="333">
  <si>
    <t>Приложение № 2</t>
  </si>
  <si>
    <t>к Порядку составления и ведения планов финансово-хозяйственной</t>
  </si>
  <si>
    <r>
      <t>Обоснования (расчеты) плановых показателей по поступлениям от приносящей доход деятельности в части доходов от собственности</t>
    </r>
    <r>
      <rPr>
        <b/>
        <vertAlign val="superscript"/>
        <sz val="12"/>
        <rFont val="Times New Roman"/>
        <family val="1"/>
      </rPr>
      <t>1</t>
    </r>
  </si>
  <si>
    <t>на 20</t>
  </si>
  <si>
    <t>год и на плановый период 20</t>
  </si>
  <si>
    <t>и 20</t>
  </si>
  <si>
    <t>годов</t>
  </si>
  <si>
    <t>КОДЫ</t>
  </si>
  <si>
    <t>от «</t>
  </si>
  <si>
    <t>»</t>
  </si>
  <si>
    <t xml:space="preserve"> г.</t>
  </si>
  <si>
    <t>Дата</t>
  </si>
  <si>
    <t>по Сводному</t>
  </si>
  <si>
    <t>реестру</t>
  </si>
  <si>
    <t>ИНН</t>
  </si>
  <si>
    <t>Учреждение</t>
  </si>
  <si>
    <t>КПП</t>
  </si>
  <si>
    <t>Вид документа</t>
  </si>
  <si>
    <r>
      <t>(первичный — «0», уточненный — «1», «2», «3», «...»)</t>
    </r>
    <r>
      <rPr>
        <vertAlign val="superscript"/>
        <sz val="7"/>
        <rFont val="Times New Roman"/>
        <family val="1"/>
      </rPr>
      <t>2</t>
    </r>
  </si>
  <si>
    <t>383</t>
  </si>
  <si>
    <t>Единица измерения: руб.</t>
  </si>
  <si>
    <t>по ОКЕИ</t>
  </si>
  <si>
    <t>1. Расчет объема поступлений доходов от собственности</t>
  </si>
  <si>
    <t>Наименование показателя</t>
  </si>
  <si>
    <t>Код</t>
  </si>
  <si>
    <t>Сумма</t>
  </si>
  <si>
    <t>строки</t>
  </si>
  <si>
    <t>на 20__ год</t>
  </si>
  <si>
    <t>(на текущий</t>
  </si>
  <si>
    <t>(на первый год</t>
  </si>
  <si>
    <t>(на второй год</t>
  </si>
  <si>
    <t>финансовый год)</t>
  </si>
  <si>
    <t>планового периода)</t>
  </si>
  <si>
    <t>Дебиторская задолженность на начало года</t>
  </si>
  <si>
    <t>0100</t>
  </si>
  <si>
    <t>Кредиторская задолженность на начало года</t>
  </si>
  <si>
    <t>0200</t>
  </si>
  <si>
    <t>Доходы от собственности</t>
  </si>
  <si>
    <t>0300</t>
  </si>
  <si>
    <t>Дебиторская задолженность на конец года</t>
  </si>
  <si>
    <t>0400</t>
  </si>
  <si>
    <t>Кредиторская задолженность на конец года</t>
  </si>
  <si>
    <t>0500</t>
  </si>
  <si>
    <t>Итого планируемых поступлений доходов от собственности</t>
  </si>
  <si>
    <t>9000</t>
  </si>
  <si>
    <t>(стр. 0300+стр. 0100–стр. 0200–стр. 0400+стр. 0500)</t>
  </si>
  <si>
    <r>
      <t>1</t>
    </r>
    <r>
      <rPr>
        <sz val="8"/>
        <rFont val="Times New Roman"/>
        <family val="1"/>
      </rPr>
      <t xml:space="preserve"> Формируется по статье 120 «Доходы от собственности» аналитической группы подвида доходов бюджетов.</t>
    </r>
  </si>
  <si>
    <r>
      <t>2</t>
    </r>
    <r>
      <rPr>
        <sz val="8"/>
        <rFont val="Times New Roman"/>
        <family val="1"/>
      </rPr>
      <t xml:space="preserve"> При формировании уточненных обоснований (расчетов) плановых показателей указывается номер очередного внесения изменения в приложение (например, «1», «2», «3», «...»).</t>
    </r>
  </si>
  <si>
    <t>2. Расчет доходов от собственности</t>
  </si>
  <si>
    <t>Доходы в виде арендной либо иной платы за передачу в возмездное пользование</t>
  </si>
  <si>
    <t>государственного имущества</t>
  </si>
  <si>
    <t>Прочие доходы от использования имущества, находящегося в оперативном управлении</t>
  </si>
  <si>
    <t>бюджетных и автономных учреждений</t>
  </si>
  <si>
    <t>Итого</t>
  </si>
  <si>
    <t>Наименование объекта</t>
  </si>
  <si>
    <t>Плата (тариф) арендной платы</t>
  </si>
  <si>
    <t>Планируемый объем предоставления иму-</t>
  </si>
  <si>
    <t>за единицу площади (объект)</t>
  </si>
  <si>
    <t>щества в аренду (в натуральных показателях)</t>
  </si>
  <si>
    <t>(на первый</t>
  </si>
  <si>
    <t>(на второй</t>
  </si>
  <si>
    <t>финансовый</t>
  </si>
  <si>
    <t>год планово-</t>
  </si>
  <si>
    <t>год)</t>
  </si>
  <si>
    <t>го периода)</t>
  </si>
  <si>
    <t>Недвижимое имущество,</t>
  </si>
  <si>
    <t>х</t>
  </si>
  <si>
    <t>всего</t>
  </si>
  <si>
    <t>в том числе:</t>
  </si>
  <si>
    <t>0101</t>
  </si>
  <si>
    <t>Движимое имущество, всего</t>
  </si>
  <si>
    <t>0201</t>
  </si>
  <si>
    <t>Плата (тариф) за единицу (объект)</t>
  </si>
  <si>
    <t>Планируемый объем предоставления</t>
  </si>
  <si>
    <t>прав на использование</t>
  </si>
  <si>
    <t>объектов собственности</t>
  </si>
  <si>
    <t>Прочие доходы от использо-</t>
  </si>
  <si>
    <t>вания имущества, находяще-</t>
  </si>
  <si>
    <t>гося в оперативном управле-</t>
  </si>
  <si>
    <t>нии бюджетных и автономных</t>
  </si>
  <si>
    <t>учреждений, всего</t>
  </si>
  <si>
    <t>Обоснования (расчеты) плановых показателей по поступлениям доходов от оказания услуг,</t>
  </si>
  <si>
    <r>
      <t>выполнения работ, компенсации затрат учреждения</t>
    </r>
    <r>
      <rPr>
        <b/>
        <vertAlign val="superscript"/>
        <sz val="12"/>
        <rFont val="Times New Roman"/>
        <family val="1"/>
      </rPr>
      <t>3</t>
    </r>
  </si>
  <si>
    <t>1. Расчет объема поступлений доходов от оказания платных услуг (работ), компенсаций затрат учреждений</t>
  </si>
  <si>
    <t>Доходы от оказания услуг, выполнения работ, компенсации затрат учреждения</t>
  </si>
  <si>
    <t>Итого планируемых поступлений доходов от оказания услуг, компенсации затрат учреждения</t>
  </si>
  <si>
    <r>
      <t>3</t>
    </r>
    <r>
      <rPr>
        <sz val="8"/>
        <rFont val="Times New Roman"/>
        <family val="1"/>
      </rPr>
      <t xml:space="preserve"> Формируется по статье 130 «Доходы от оказания платных услуг (работ), компенсаций затрат» аналитической группы подвида доходов бюджетов.</t>
    </r>
  </si>
  <si>
    <t>2. Расчет доходов от оказания услуг, выполнения работ, компенсации затрат учреждения в части приносящей доход деятельности</t>
  </si>
  <si>
    <t>Доходы от приносящей доход деятельности, компенсаций затрат всего</t>
  </si>
  <si>
    <t>0310</t>
  </si>
  <si>
    <t>доход в виде платы за оказание услуг (выполнение работ) в рамках установленного</t>
  </si>
  <si>
    <t>муниципального задания (родительская плата)</t>
  </si>
  <si>
    <t>доход от оказания услуг, выполнения работ, реализации готовой продукции сверх</t>
  </si>
  <si>
    <t>0320</t>
  </si>
  <si>
    <t>0340</t>
  </si>
  <si>
    <t>возмещение расходов по решению судов (возмещения судебных издержек)</t>
  </si>
  <si>
    <t>прочие поступления от компенсации затрат бюджетных и автономных учреждений</t>
  </si>
  <si>
    <t>возмещение расходов, понесенных в связи с эксплуатацией имущества, находящегося</t>
  </si>
  <si>
    <t>в оперативном управлении бюджетных и автономных учреждений</t>
  </si>
  <si>
    <t>прочие доходы от оказания услуг, выполнения работ, компенсации затрат учреждения</t>
  </si>
  <si>
    <t>2.1. Расчет доходов от приносящей доход деятельности</t>
  </si>
  <si>
    <t>Наименование услуги</t>
  </si>
  <si>
    <t>Плата (тариф) за единицу услуги (работы)</t>
  </si>
  <si>
    <t>Планируемый объем оказания услуг</t>
  </si>
  <si>
    <t>Сумма планируемых поступлений</t>
  </si>
  <si>
    <t>(работы)</t>
  </si>
  <si>
    <t>(выполнения работ)</t>
  </si>
  <si>
    <t>Планируемый объем объектов,</t>
  </si>
  <si>
    <t>предоставляемых в пользование</t>
  </si>
  <si>
    <t>Прочие доходы от оказания услуг, выполнения работ,</t>
  </si>
  <si>
    <t>компенсации затрат учреждения, всего</t>
  </si>
  <si>
    <r>
      <t>Обоснования (расчеты) плановых показателей по поступлениям от штрафов, пеней, неустойки, возмещения ущерба</t>
    </r>
    <r>
      <rPr>
        <b/>
        <vertAlign val="superscript"/>
        <sz val="12"/>
        <rFont val="Times New Roman"/>
        <family val="1"/>
      </rPr>
      <t>4</t>
    </r>
  </si>
  <si>
    <t>1. Расчет объема поступлений доходов от штрафов, пеней, иных сумм принудительного изъятия</t>
  </si>
  <si>
    <t>Доходы от штрафов, пеней, неустойки, возмещения ущерба</t>
  </si>
  <si>
    <r>
      <t>4</t>
    </r>
    <r>
      <rPr>
        <sz val="8"/>
        <rFont val="Times New Roman"/>
        <family val="1"/>
      </rPr>
      <t xml:space="preserve"> Формируется по статье 140 «Штрафы, пени, неустойки, возмещения ущерба» аналитической группы подвида доходов бюджетов.</t>
    </r>
  </si>
  <si>
    <t>Неустойка (пени) в случаях ненадлежащего исполнения поставщиком (подрядчиком,</t>
  </si>
  <si>
    <t>исполнителем) обязательств, предусмотренных договором (контрактом), в том числе в случае</t>
  </si>
  <si>
    <t>просрочки исполнения обязательств, предусмотренных договором</t>
  </si>
  <si>
    <t>Удержание задатков и залогов, поступивших в обеспечение заявок на участие в конкурсе</t>
  </si>
  <si>
    <t>(аукционе), а также в обеспечение исполнения контрактов (договоров) в соответствии</t>
  </si>
  <si>
    <t>с законодательством Российской Федерации</t>
  </si>
  <si>
    <t>Возмещение ущерба при возникновении страховых случаев</t>
  </si>
  <si>
    <t>Возмещение ущерба имуществу (за исключением страховых возмещений)</t>
  </si>
  <si>
    <t>Прочие поступления в виде принудительного изъятия</t>
  </si>
  <si>
    <t>0600</t>
  </si>
  <si>
    <t>2.1. Расчет неустойки (пени) в случаях ненадлежащего исполнения поставщиком (подрядчиком, исполнителем) обязательств, предусмотренных договором (контрактом)</t>
  </si>
  <si>
    <t>(на текущий финансовый год)</t>
  </si>
  <si>
    <t>(на первый год планового периода)</t>
  </si>
  <si>
    <t>(на второй год планового периода)</t>
  </si>
  <si>
    <t>средняя</t>
  </si>
  <si>
    <t>прогнозируемое</t>
  </si>
  <si>
    <t>сумма</t>
  </si>
  <si>
    <t>количество</t>
  </si>
  <si>
    <t>одного</t>
  </si>
  <si>
    <t>случаев</t>
  </si>
  <si>
    <t>возмещения</t>
  </si>
  <si>
    <t>поступления</t>
  </si>
  <si>
    <t>ущерба, ед.</t>
  </si>
  <si>
    <t>Неустойка (пени) в случаях</t>
  </si>
  <si>
    <t>ненадлежащего исполнения</t>
  </si>
  <si>
    <t>поставщиком (подрядчиком,</t>
  </si>
  <si>
    <t>исполнителем) обязательств,</t>
  </si>
  <si>
    <t>предусмотренных договором</t>
  </si>
  <si>
    <t>(контрактом), в том числе в</t>
  </si>
  <si>
    <t>случае просрочки исполнения</t>
  </si>
  <si>
    <t>обязательств, предусмотрен-</t>
  </si>
  <si>
    <t>ных договором, всего</t>
  </si>
  <si>
    <t>Удержание задатков и залогов,</t>
  </si>
  <si>
    <t>поступивших в обеспечение</t>
  </si>
  <si>
    <t>заявок на участие в конкурсе</t>
  </si>
  <si>
    <t>(аукционе), а также в обеспе-</t>
  </si>
  <si>
    <t>чение исполнения контрактов</t>
  </si>
  <si>
    <t>(договоров) в соответствии с</t>
  </si>
  <si>
    <t>законодательством Российс-</t>
  </si>
  <si>
    <t>кой Федерации, всего</t>
  </si>
  <si>
    <t>Возмещение ущерба при</t>
  </si>
  <si>
    <t>возникновении страховых</t>
  </si>
  <si>
    <t>случаев, всего</t>
  </si>
  <si>
    <t>Возмещение ущерба иму-</t>
  </si>
  <si>
    <t>ществу (за исключением</t>
  </si>
  <si>
    <t>страховых возмещений), всего</t>
  </si>
  <si>
    <t>Прочие поступления в виде</t>
  </si>
  <si>
    <t>принудительного изъятия,</t>
  </si>
  <si>
    <r>
      <t>Обоснования (расчеты) плановых показателей безвозмездных денежных поступлений</t>
    </r>
    <r>
      <rPr>
        <b/>
        <vertAlign val="superscript"/>
        <sz val="12"/>
        <rFont val="Times New Roman"/>
        <family val="1"/>
      </rPr>
      <t>5</t>
    </r>
  </si>
  <si>
    <t>1. Расчет объема безвозмездных денежных поступлений</t>
  </si>
  <si>
    <t>за пределами</t>
  </si>
  <si>
    <t>планового периода</t>
  </si>
  <si>
    <t>Доходы от безвозмездных денежных поступлений</t>
  </si>
  <si>
    <t>Итого планируемых поступлений доходов от оказания</t>
  </si>
  <si>
    <t>услуг, компенсации затрат учреждения</t>
  </si>
  <si>
    <r>
      <t>5</t>
    </r>
    <r>
      <rPr>
        <sz val="8"/>
        <rFont val="Times New Roman"/>
        <family val="1"/>
      </rPr>
      <t xml:space="preserve"> Формируется по статье 150 «Безвозмездные денежные поступления» аналитической группы подвида доходов бюджетов.</t>
    </r>
  </si>
  <si>
    <t>2. Расчет доходов от безвозмездных денежных поступлений</t>
  </si>
  <si>
    <t>планового</t>
  </si>
  <si>
    <t>периода</t>
  </si>
  <si>
    <t>Целевые субсидии (субсидии, предоставляемые в соответствии с абзацем</t>
  </si>
  <si>
    <t>Субсидии на осуществление капитальных вложений</t>
  </si>
  <si>
    <t>Гранты, гранты в форме субсидий, пожертвования, иные безвозмездные</t>
  </si>
  <si>
    <t>перечисления от физических и юридических лиц, в том числе иностранных</t>
  </si>
  <si>
    <t>организаций, всего</t>
  </si>
  <si>
    <t>гранты в форме субсидий из федерального бюджета</t>
  </si>
  <si>
    <t>гранты в форме субсидий из бюджетов субъектов Российской Федерации</t>
  </si>
  <si>
    <t>и местных бюджетов</t>
  </si>
  <si>
    <t>гранты, предоставляемые юридическими и физическими лицами</t>
  </si>
  <si>
    <t>0330</t>
  </si>
  <si>
    <t>(за исключением грантов в форме субсидий, предоставляемых из</t>
  </si>
  <si>
    <t>федерального бюджета, бюджетов субъектов Российской Федерации</t>
  </si>
  <si>
    <t>и местных бюджетов)</t>
  </si>
  <si>
    <t>пожертвования</t>
  </si>
  <si>
    <t>прочие безвозмездные поступления</t>
  </si>
  <si>
    <t>0350</t>
  </si>
  <si>
    <t>Всего</t>
  </si>
  <si>
    <t>Наименование показателя (субсидия)</t>
  </si>
  <si>
    <t>Поступления грантов в форме субсидий из бюджетов субъектов Российской</t>
  </si>
  <si>
    <t>Федерации, всего</t>
  </si>
  <si>
    <t>Поступления грантов в форме субсидий из местных бюджетов, всего</t>
  </si>
  <si>
    <t>2.3. Расчет поступлений в форме грантов, предоставляемых юридическими и физическими лицами (за исключением грантов в форме субсидий, предоставляемых из федерального бюджета, бюджетов субъектов Российской Федерации и местных бюджетов)</t>
  </si>
  <si>
    <t>Поступления в виде грантов, за исключением грантов в форме субсидий, всего</t>
  </si>
  <si>
    <t>гранты российских организаций, юридических лиц, физических лиц</t>
  </si>
  <si>
    <t>2.4. Расчет пожертвований</t>
  </si>
  <si>
    <t>Пожертвования, всего</t>
  </si>
  <si>
    <t>пожертвования юридических лиц</t>
  </si>
  <si>
    <t>пожертвования физических лиц</t>
  </si>
  <si>
    <t>0102</t>
  </si>
  <si>
    <t xml:space="preserve"> </t>
  </si>
  <si>
    <r>
      <t>Обоснования (расчеты) плановых показателей по поступлениям от выбытия материальных запасов</t>
    </r>
    <r>
      <rPr>
        <b/>
        <vertAlign val="superscript"/>
        <sz val="12"/>
        <rFont val="Times New Roman"/>
        <family val="1"/>
      </rPr>
      <t>10</t>
    </r>
  </si>
  <si>
    <t>1. Расчет объема поступлений от выбытия материальных запасов</t>
  </si>
  <si>
    <t>Доходы от выбытия материальных запасов</t>
  </si>
  <si>
    <t>Итого планируемых поступлений от выбытия материальных запасов</t>
  </si>
  <si>
    <r>
      <t>10</t>
    </r>
    <r>
      <rPr>
        <sz val="8"/>
        <rFont val="Times New Roman"/>
        <family val="1"/>
      </rPr>
      <t xml:space="preserve"> Формируется по статье 440 «Уменьшение стоимости материальных запасов» аналитической группы подвида доходов бюджетов.</t>
    </r>
  </si>
  <si>
    <t>2. Расчет доходов от выбытия материальных запасов</t>
  </si>
  <si>
    <t>Доходы от реализации материальных запасов</t>
  </si>
  <si>
    <t>Доходы от возмещения ущерба, выявленного в связи с недостачей материальных запасов</t>
  </si>
  <si>
    <t>Иные доходы от выбытия материальных запасов</t>
  </si>
  <si>
    <t>2.1. Расчет доходов от реализации материальных запасов</t>
  </si>
  <si>
    <t>Наимено-</t>
  </si>
  <si>
    <t>вание</t>
  </si>
  <si>
    <t>единицы</t>
  </si>
  <si>
    <t>цена,</t>
  </si>
  <si>
    <t>измерения</t>
  </si>
  <si>
    <t>руб./ед.</t>
  </si>
  <si>
    <t>Доходы от реализации отходов</t>
  </si>
  <si>
    <t>драгоценных металлов, всего</t>
  </si>
  <si>
    <t>Доходы от реализации лома</t>
  </si>
  <si>
    <t>черных металлов, всего</t>
  </si>
  <si>
    <t>цветных металлов, всего</t>
  </si>
  <si>
    <t>0301</t>
  </si>
  <si>
    <t>Доходы от реализации</t>
  </si>
  <si>
    <t>макулатуры, всего</t>
  </si>
  <si>
    <t>0401</t>
  </si>
  <si>
    <t>баллонов, бывших</t>
  </si>
  <si>
    <t>в употреблении, всего</t>
  </si>
  <si>
    <t>0501</t>
  </si>
  <si>
    <t>невозвратной тары, всего</t>
  </si>
  <si>
    <t>0601</t>
  </si>
  <si>
    <t>Доходы от реализации прочего</t>
  </si>
  <si>
    <t>0700</t>
  </si>
  <si>
    <t>утиля, ветоши, всего</t>
  </si>
  <si>
    <t>0701</t>
  </si>
  <si>
    <t>Доходы от реализации прочих</t>
  </si>
  <si>
    <t>0800</t>
  </si>
  <si>
    <t>неиспользуемых материальных</t>
  </si>
  <si>
    <t>запасов, всего</t>
  </si>
  <si>
    <t>0801</t>
  </si>
  <si>
    <t>2.2. Расчет доходов от возмещения ущерба, выявленного в связи с недостачей материальных запасов</t>
  </si>
  <si>
    <t>2.3. Расчет иных доходов от выбытия материальных запасов</t>
  </si>
  <si>
    <r>
      <t>Обоснования (расчеты) плановых показателей по прочим поступлениям</t>
    </r>
    <r>
      <rPr>
        <b/>
        <vertAlign val="superscript"/>
        <sz val="12"/>
        <rFont val="Times New Roman"/>
        <family val="1"/>
      </rPr>
      <t>14</t>
    </r>
  </si>
  <si>
    <t>1. Расчет объема прочих поступлений</t>
  </si>
  <si>
    <t>Итого прочих поступлений</t>
  </si>
  <si>
    <r>
      <t>14</t>
    </r>
    <r>
      <rPr>
        <sz val="8"/>
        <rFont val="Times New Roman"/>
        <family val="1"/>
      </rPr>
      <t xml:space="preserve"> Формируется по статье 510 «Поступление денежных средств и их эквивалентов» аналитической группы вида источников финансирования дефицитов бюджетов.</t>
    </r>
  </si>
  <si>
    <t>2. Расчет объема прочих поступлений</t>
  </si>
  <si>
    <t>Увеличение остатков денежных средств за счет возврата ранее произведенных выплат, всего</t>
  </si>
  <si>
    <t>Прочие поступления денежных средств, всего</t>
  </si>
  <si>
    <t>0210</t>
  </si>
  <si>
    <t>0220</t>
  </si>
  <si>
    <t>0230</t>
  </si>
  <si>
    <t>Обоснования (расчеты) плановых показателей по уплате налогов, объектом налогообложения</t>
  </si>
  <si>
    <r>
      <t>для которых являются доходы (прибыль) учреждения</t>
    </r>
    <r>
      <rPr>
        <b/>
        <vertAlign val="superscript"/>
        <sz val="12"/>
        <rFont val="Times New Roman"/>
        <family val="1"/>
      </rPr>
      <t>85</t>
    </r>
  </si>
  <si>
    <t>1. Расчет выплат на уплату налогов, объектом налогообложения для которых являются доходы (прибыль) учреждения</t>
  </si>
  <si>
    <t>Налоги, объектом налогообложения для которых являются доходы (прибыль) учреждения</t>
  </si>
  <si>
    <t>Итого планируемых выплат на уплату налогов, объектом налогообложения для которых</t>
  </si>
  <si>
    <t>являются доходы (прибыль) учреждения</t>
  </si>
  <si>
    <r>
      <t>85</t>
    </r>
    <r>
      <rPr>
        <sz val="8"/>
        <rFont val="Times New Roman"/>
        <family val="1"/>
      </rPr>
      <t> Формируется по статье 180 «Прочие доходы» аналитической группы подвида доходов бюджетов.</t>
    </r>
  </si>
  <si>
    <t>2. Расчет налогов, объектом налогообложения для которых являются доходы (прибыль) учреждения</t>
  </si>
  <si>
    <t>Налог на прибыль</t>
  </si>
  <si>
    <t>Налог на добавленную стоимость</t>
  </si>
  <si>
    <t>Прочие налоги, уменьшающие доход, всего</t>
  </si>
  <si>
    <t>деятельности бюджетных и автономных учреждений,</t>
  </si>
  <si>
    <t xml:space="preserve">утв. приказом </t>
  </si>
  <si>
    <t xml:space="preserve">от  2021 г. № </t>
  </si>
  <si>
    <t>2.1. Расчет доходов в виде арендной либо иной платы за передачу в возмездное пользование муниципального имущества</t>
  </si>
  <si>
    <t>2.1.1. Расчет доходов в виде платы за оказание услуг (выполнение работ) в рамках установленного муниципального задания</t>
  </si>
  <si>
    <t>2.1.2. Расчет доходов от оказания услуг, выполнения работ, реализации готовой продукции сверх установленного муниципального задания</t>
  </si>
  <si>
    <t>2. Расчет доходов от штрафов, пеней, неустойки, возмещения ущерба</t>
  </si>
  <si>
    <t>2.2. Расчет удержания задатков и залогов, поступивших в обеспечение заявок на участие в конкурсе (аукционе), а также в обеспечение исполнения контрактов (договоров)</t>
  </si>
  <si>
    <t>2.2. Расчет прочих доходов от использования имущества, находящегося в оперативном управлении бюджетных и автономных учреждений</t>
  </si>
  <si>
    <t>2.3. Расчет возмещения ущерба при возникновении страховых случаев</t>
  </si>
  <si>
    <t>2.4. Расчет возмещения ущерба имуществу (за исключением страховых возмещений)</t>
  </si>
  <si>
    <t>2.5. Расчет прочих поступлений в виде принудительного изъятия</t>
  </si>
  <si>
    <t>2.2. Расчет поступлений грантов в форме субсидий из бюджетов субъектов Российской Федерации и местных бюджетов, федерального бюджета</t>
  </si>
  <si>
    <t>2.1. Расчет поступлений грантов в форме субсидий на иные цели</t>
  </si>
  <si>
    <t>2.5. Расчет прочих безвозмездных поступлений</t>
  </si>
  <si>
    <t>Электроэнергия (кВтч)</t>
  </si>
  <si>
    <t>Теплоэнергия (Гкал)</t>
  </si>
  <si>
    <t>Водоснабжение (м3)</t>
  </si>
  <si>
    <t>Водоотведение (м3)</t>
  </si>
  <si>
    <t>Родительская плата:</t>
  </si>
  <si>
    <t>Субсидии на финансовое обеспечение выполнения муниципаоьного задания</t>
  </si>
  <si>
    <t>за счет средств  бюджета</t>
  </si>
  <si>
    <t xml:space="preserve">  </t>
  </si>
  <si>
    <t>0240</t>
  </si>
  <si>
    <t>0250</t>
  </si>
  <si>
    <t>2.1.3. Расчет поступлений от возмещения расходов по решению судов (возмещения судебных издержек)</t>
  </si>
  <si>
    <t>2.1.4. Расчет прочих поступлений от компенсации затрат бюджетных и автономных учреждений</t>
  </si>
  <si>
    <t>2.1.5. Расчет возмещения расходов, понесенных в связи с эксплуатацией имущества, находящегося в оперативном управлении бюджетных и автономных учреждений</t>
  </si>
  <si>
    <t>2.1.6. Расчет прочих доходов от оказания услуг, выполнения работ, компенсации затрат учреждения</t>
  </si>
  <si>
    <t>установленного муниципального задания</t>
  </si>
  <si>
    <t>вторым пункта 1 статьи 78.1 Бюджетного кодекса Российской Федерации)</t>
  </si>
  <si>
    <t>2.1.6.2. Расчет доходов от оказания услуг (платные)</t>
  </si>
  <si>
    <t>2.1.6.1</t>
  </si>
  <si>
    <t>22</t>
  </si>
  <si>
    <t>23</t>
  </si>
  <si>
    <t>24</t>
  </si>
  <si>
    <t>5948014028</t>
  </si>
  <si>
    <t>594801001</t>
  </si>
  <si>
    <t>МАОУ "Кондратовская средняя школа"</t>
  </si>
  <si>
    <t>на 2022 год</t>
  </si>
  <si>
    <t>на 2023 год</t>
  </si>
  <si>
    <t>на 2024 год</t>
  </si>
  <si>
    <t>Договор № 2 ИП Банникова 0702</t>
  </si>
  <si>
    <t>Договор № 1 Трапеза 0702</t>
  </si>
  <si>
    <t>Воспитанники с 1,5-3 лет (льготная категория 50%)</t>
  </si>
  <si>
    <t xml:space="preserve">Воспитанники с 1,5-3 лет </t>
  </si>
  <si>
    <t>Воспитанники с 3-7 лет  (льготная категория 50%)</t>
  </si>
  <si>
    <t xml:space="preserve">Воспитанники с 3-7 лет  </t>
  </si>
  <si>
    <r>
      <t xml:space="preserve">год) </t>
    </r>
    <r>
      <rPr>
        <b/>
        <sz val="10"/>
        <rFont val="Times New Roman"/>
        <family val="1"/>
      </rPr>
      <t>детодни</t>
    </r>
  </si>
  <si>
    <r>
      <t xml:space="preserve">год) </t>
    </r>
    <r>
      <rPr>
        <b/>
        <sz val="10"/>
        <rFont val="Times New Roman"/>
        <family val="1"/>
      </rPr>
      <t>число воспитанников</t>
    </r>
  </si>
  <si>
    <t>Итого 0701</t>
  </si>
  <si>
    <t>Итого 0702</t>
  </si>
  <si>
    <t>0900</t>
  </si>
  <si>
    <t>Воскресная школа</t>
  </si>
  <si>
    <t>Школа досуга</t>
  </si>
  <si>
    <r>
      <t xml:space="preserve">год) </t>
    </r>
    <r>
      <rPr>
        <b/>
        <sz val="8"/>
        <rFont val="Times New Roman"/>
        <family val="1"/>
      </rPr>
      <t>число воспитанников</t>
    </r>
  </si>
  <si>
    <r>
      <t xml:space="preserve">год) </t>
    </r>
    <r>
      <rPr>
        <b/>
        <sz val="8"/>
        <rFont val="Times New Roman"/>
        <family val="1"/>
      </rPr>
      <t>среднее кол-во занятий в год</t>
    </r>
  </si>
  <si>
    <t>на 2025 год</t>
  </si>
  <si>
    <t>на 2025  год</t>
  </si>
  <si>
    <t>Первые шаги к программированию</t>
  </si>
  <si>
    <t>25</t>
  </si>
  <si>
    <t>Коммунальные услуги 0701</t>
  </si>
  <si>
    <t>Коммунальные услуги 0702</t>
  </si>
  <si>
    <t>Платные услуги</t>
  </si>
  <si>
    <t>Лагерь</t>
  </si>
  <si>
    <t>сентября</t>
  </si>
  <si>
    <t>25.09.2023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</si>
</sst>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[$-FC19]d\ mmmm\ yyyy\ &quot;г.&quot;"/>
  </numFmts>
  <fonts count="5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2" fillId="33" borderId="0" xfId="0" applyFont="1" applyFill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right"/>
    </xf>
    <xf numFmtId="0" fontId="2" fillId="0" borderId="0" xfId="0" applyFont="1" applyAlignment="1" applyProtection="1">
      <alignment horizontal="left"/>
      <protection locked="0"/>
    </xf>
    <xf numFmtId="1" fontId="2" fillId="0" borderId="13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18" xfId="0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49" fontId="2" fillId="0" borderId="22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2" fillId="0" borderId="27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9" fontId="2" fillId="0" borderId="38" xfId="0" applyNumberFormat="1" applyFont="1" applyBorder="1" applyAlignment="1" applyProtection="1">
      <alignment horizontal="center"/>
      <protection locked="0"/>
    </xf>
    <xf numFmtId="49" fontId="2" fillId="0" borderId="38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10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49" fontId="2" fillId="0" borderId="39" xfId="0" applyNumberFormat="1" applyFont="1" applyBorder="1" applyAlignment="1" applyProtection="1">
      <alignment horizontal="center"/>
      <protection locked="0"/>
    </xf>
    <xf numFmtId="0" fontId="2" fillId="0" borderId="2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49" fontId="2" fillId="0" borderId="4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right"/>
    </xf>
    <xf numFmtId="49" fontId="2" fillId="0" borderId="41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3" xfId="0" applyNumberFormat="1" applyFont="1" applyBorder="1" applyAlignment="1">
      <alignment horizontal="right"/>
    </xf>
    <xf numFmtId="4" fontId="2" fillId="0" borderId="44" xfId="0" applyNumberFormat="1" applyFont="1" applyBorder="1" applyAlignment="1">
      <alignment horizontal="right"/>
    </xf>
    <xf numFmtId="0" fontId="2" fillId="0" borderId="44" xfId="0" applyNumberFormat="1" applyFont="1" applyBorder="1" applyAlignment="1">
      <alignment horizontal="right"/>
    </xf>
    <xf numFmtId="0" fontId="2" fillId="0" borderId="45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 indent="1"/>
    </xf>
    <xf numFmtId="4" fontId="2" fillId="0" borderId="34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 indent="1"/>
    </xf>
    <xf numFmtId="0" fontId="2" fillId="0" borderId="20" xfId="0" applyFont="1" applyBorder="1" applyAlignment="1">
      <alignment horizontal="left" wrapText="1" indent="1"/>
    </xf>
    <xf numFmtId="4" fontId="2" fillId="0" borderId="24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2" fillId="0" borderId="24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indent="1"/>
    </xf>
    <xf numFmtId="0" fontId="2" fillId="0" borderId="34" xfId="0" applyNumberFormat="1" applyFont="1" applyBorder="1" applyAlignment="1">
      <alignment horizontal="right"/>
    </xf>
    <xf numFmtId="0" fontId="2" fillId="0" borderId="21" xfId="0" applyFont="1" applyBorder="1" applyAlignment="1">
      <alignment horizontal="left" indent="1"/>
    </xf>
    <xf numFmtId="0" fontId="2" fillId="0" borderId="12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right"/>
    </xf>
    <xf numFmtId="0" fontId="2" fillId="0" borderId="46" xfId="0" applyNumberFormat="1" applyFont="1" applyBorder="1" applyAlignment="1">
      <alignment horizontal="right"/>
    </xf>
    <xf numFmtId="0" fontId="2" fillId="0" borderId="47" xfId="0" applyFont="1" applyBorder="1" applyAlignment="1">
      <alignment/>
    </xf>
    <xf numFmtId="0" fontId="2" fillId="0" borderId="25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center"/>
    </xf>
    <xf numFmtId="0" fontId="2" fillId="0" borderId="39" xfId="0" applyNumberFormat="1" applyFont="1" applyBorder="1" applyAlignment="1" applyProtection="1">
      <alignment horizontal="center"/>
      <protection locked="0"/>
    </xf>
    <xf numFmtId="49" fontId="2" fillId="0" borderId="48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49" xfId="0" applyNumberFormat="1" applyFont="1" applyBorder="1" applyAlignment="1">
      <alignment horizontal="right"/>
    </xf>
    <xf numFmtId="0" fontId="2" fillId="0" borderId="47" xfId="0" applyFont="1" applyBorder="1" applyAlignment="1">
      <alignment horizontal="left" indent="1"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7" xfId="0" applyNumberFormat="1" applyFont="1" applyBorder="1" applyAlignment="1">
      <alignment horizontal="right"/>
    </xf>
    <xf numFmtId="0" fontId="2" fillId="0" borderId="21" xfId="0" applyFont="1" applyBorder="1" applyAlignment="1">
      <alignment wrapText="1"/>
    </xf>
    <xf numFmtId="49" fontId="2" fillId="0" borderId="17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51" xfId="0" applyNumberFormat="1" applyFont="1" applyBorder="1" applyAlignment="1">
      <alignment horizontal="right"/>
    </xf>
    <xf numFmtId="0" fontId="2" fillId="0" borderId="52" xfId="0" applyFont="1" applyBorder="1" applyAlignment="1">
      <alignment/>
    </xf>
    <xf numFmtId="0" fontId="2" fillId="0" borderId="53" xfId="0" applyNumberFormat="1" applyFont="1" applyBorder="1" applyAlignment="1">
      <alignment horizontal="right"/>
    </xf>
    <xf numFmtId="4" fontId="2" fillId="0" borderId="54" xfId="0" applyNumberFormat="1" applyFont="1" applyBorder="1" applyAlignment="1">
      <alignment horizontal="right"/>
    </xf>
    <xf numFmtId="4" fontId="2" fillId="0" borderId="55" xfId="0" applyNumberFormat="1" applyFont="1" applyBorder="1" applyAlignment="1">
      <alignment horizontal="right"/>
    </xf>
    <xf numFmtId="4" fontId="2" fillId="0" borderId="56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4" fontId="2" fillId="0" borderId="57" xfId="0" applyNumberFormat="1" applyFont="1" applyBorder="1" applyAlignment="1">
      <alignment horizontal="right"/>
    </xf>
    <xf numFmtId="4" fontId="2" fillId="0" borderId="58" xfId="0" applyNumberFormat="1" applyFont="1" applyBorder="1" applyAlignment="1">
      <alignment horizontal="right"/>
    </xf>
    <xf numFmtId="4" fontId="2" fillId="0" borderId="59" xfId="0" applyNumberFormat="1" applyFont="1" applyBorder="1" applyAlignment="1">
      <alignment horizontal="right"/>
    </xf>
    <xf numFmtId="4" fontId="2" fillId="0" borderId="60" xfId="0" applyNumberFormat="1" applyFont="1" applyBorder="1" applyAlignment="1">
      <alignment horizontal="right"/>
    </xf>
    <xf numFmtId="4" fontId="2" fillId="0" borderId="61" xfId="0" applyNumberFormat="1" applyFont="1" applyBorder="1" applyAlignment="1">
      <alignment horizontal="right"/>
    </xf>
    <xf numFmtId="4" fontId="2" fillId="0" borderId="62" xfId="0" applyNumberFormat="1" applyFont="1" applyBorder="1" applyAlignment="1">
      <alignment horizontal="right"/>
    </xf>
    <xf numFmtId="0" fontId="2" fillId="0" borderId="55" xfId="0" applyFont="1" applyBorder="1" applyAlignment="1">
      <alignment horizontal="left" indent="1"/>
    </xf>
    <xf numFmtId="0" fontId="2" fillId="0" borderId="63" xfId="0" applyFont="1" applyBorder="1" applyAlignment="1">
      <alignment horizontal="left" indent="1"/>
    </xf>
    <xf numFmtId="49" fontId="2" fillId="0" borderId="64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49" fontId="2" fillId="0" borderId="66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right"/>
    </xf>
    <xf numFmtId="0" fontId="2" fillId="0" borderId="29" xfId="0" applyFont="1" applyFill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0" fontId="8" fillId="0" borderId="55" xfId="0" applyFont="1" applyBorder="1" applyAlignment="1">
      <alignment horizontal="left" indent="1"/>
    </xf>
    <xf numFmtId="0" fontId="8" fillId="0" borderId="63" xfId="0" applyFont="1" applyBorder="1" applyAlignment="1">
      <alignment horizontal="left" indent="1"/>
    </xf>
    <xf numFmtId="49" fontId="2" fillId="0" borderId="68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2" fillId="0" borderId="69" xfId="0" applyNumberFormat="1" applyFont="1" applyBorder="1" applyAlignment="1">
      <alignment horizontal="center"/>
    </xf>
    <xf numFmtId="0" fontId="8" fillId="0" borderId="56" xfId="0" applyFont="1" applyBorder="1" applyAlignment="1">
      <alignment horizontal="right" indent="1"/>
    </xf>
    <xf numFmtId="0" fontId="8" fillId="0" borderId="17" xfId="0" applyFont="1" applyBorder="1" applyAlignment="1">
      <alignment horizontal="right" indent="1"/>
    </xf>
    <xf numFmtId="0" fontId="8" fillId="0" borderId="54" xfId="0" applyFont="1" applyBorder="1" applyAlignment="1">
      <alignment horizontal="right" indent="1"/>
    </xf>
    <xf numFmtId="4" fontId="2" fillId="0" borderId="12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right"/>
    </xf>
    <xf numFmtId="4" fontId="2" fillId="0" borderId="70" xfId="0" applyNumberFormat="1" applyFont="1" applyBorder="1" applyAlignment="1">
      <alignment horizontal="right"/>
    </xf>
    <xf numFmtId="0" fontId="2" fillId="0" borderId="20" xfId="0" applyFont="1" applyBorder="1" applyAlignment="1">
      <alignment horizontal="left" indent="1"/>
    </xf>
    <xf numFmtId="0" fontId="2" fillId="0" borderId="38" xfId="0" applyNumberFormat="1" applyFont="1" applyBorder="1" applyAlignment="1" applyProtection="1">
      <alignment horizontal="center"/>
      <protection locked="0"/>
    </xf>
    <xf numFmtId="0" fontId="2" fillId="0" borderId="38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 applyProtection="1">
      <alignment horizontal="right"/>
      <protection locked="0"/>
    </xf>
    <xf numFmtId="0" fontId="2" fillId="0" borderId="16" xfId="0" applyNumberFormat="1" applyFont="1" applyBorder="1" applyAlignment="1">
      <alignment horizontal="right"/>
    </xf>
    <xf numFmtId="0" fontId="2" fillId="0" borderId="49" xfId="0" applyNumberFormat="1" applyFont="1" applyBorder="1" applyAlignment="1">
      <alignment horizontal="right"/>
    </xf>
    <xf numFmtId="0" fontId="2" fillId="0" borderId="50" xfId="0" applyFont="1" applyBorder="1" applyAlignment="1">
      <alignment horizontal="center"/>
    </xf>
    <xf numFmtId="0" fontId="2" fillId="0" borderId="52" xfId="0" applyFont="1" applyBorder="1" applyAlignment="1">
      <alignment horizontal="left" indent="1"/>
    </xf>
    <xf numFmtId="0" fontId="2" fillId="0" borderId="10" xfId="0" applyFont="1" applyBorder="1" applyAlignment="1">
      <alignment wrapText="1"/>
    </xf>
    <xf numFmtId="0" fontId="8" fillId="0" borderId="0" xfId="0" applyFont="1" applyBorder="1" applyAlignment="1">
      <alignment horizontal="justify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71" xfId="0" applyNumberFormat="1" applyFont="1" applyBorder="1" applyAlignment="1">
      <alignment horizontal="center"/>
    </xf>
    <xf numFmtId="0" fontId="2" fillId="0" borderId="72" xfId="0" applyNumberFormat="1" applyFont="1" applyBorder="1" applyAlignment="1">
      <alignment horizontal="right"/>
    </xf>
    <xf numFmtId="0" fontId="2" fillId="0" borderId="73" xfId="0" applyNumberFormat="1" applyFont="1" applyBorder="1" applyAlignment="1">
      <alignment horizontal="right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8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CU37"/>
  <sheetViews>
    <sheetView tabSelected="1" zoomScale="120" zoomScaleNormal="120" zoomScalePageLayoutView="0" workbookViewId="0" topLeftCell="A1">
      <selection activeCell="EA15" sqref="EA15"/>
    </sheetView>
  </sheetViews>
  <sheetFormatPr defaultColWidth="1.37890625" defaultRowHeight="12.75"/>
  <cols>
    <col min="1" max="64" width="1.37890625" style="1" customWidth="1"/>
    <col min="65" max="16384" width="1.37890625" style="1" customWidth="1"/>
  </cols>
  <sheetData>
    <row r="1" spans="68:99" s="2" customFormat="1" ht="11.25">
      <c r="BP1" s="27" t="s">
        <v>0</v>
      </c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</row>
    <row r="2" spans="68:99" s="2" customFormat="1" ht="11.25">
      <c r="BP2" s="27" t="s">
        <v>1</v>
      </c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</row>
    <row r="3" spans="68:99" s="2" customFormat="1" ht="11.25">
      <c r="BP3" s="27" t="s">
        <v>266</v>
      </c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</row>
    <row r="4" spans="68:99" s="2" customFormat="1" ht="11.25">
      <c r="BP4" s="27" t="s">
        <v>267</v>
      </c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</row>
    <row r="5" spans="68:99" s="2" customFormat="1" ht="11.25">
      <c r="BP5" s="27" t="s">
        <v>268</v>
      </c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</row>
    <row r="6" s="3" customFormat="1" ht="12.75"/>
    <row r="8" spans="1:99" s="4" customFormat="1" ht="15.75" customHeight="1">
      <c r="A8" s="73" t="s">
        <v>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</row>
    <row r="9" spans="1:85" s="4" customFormat="1" ht="15.75" customHeight="1">
      <c r="A9" s="5"/>
      <c r="B9" s="5"/>
      <c r="C9" s="5"/>
      <c r="D9" s="5"/>
      <c r="AB9" s="5"/>
      <c r="AE9" s="5"/>
      <c r="AF9" s="5"/>
      <c r="AH9" s="6" t="s">
        <v>3</v>
      </c>
      <c r="AI9" s="74" t="s">
        <v>300</v>
      </c>
      <c r="AJ9" s="74"/>
      <c r="AK9" s="74"/>
      <c r="BF9" s="7" t="s">
        <v>4</v>
      </c>
      <c r="BG9" s="74" t="s">
        <v>301</v>
      </c>
      <c r="BH9" s="74"/>
      <c r="BI9" s="74"/>
      <c r="BJ9" s="4" t="s">
        <v>5</v>
      </c>
      <c r="BM9" s="74" t="s">
        <v>326</v>
      </c>
      <c r="BN9" s="74"/>
      <c r="BO9" s="74"/>
      <c r="BP9" s="4" t="s">
        <v>6</v>
      </c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</row>
    <row r="10" spans="1:85" ht="15.75" customHeight="1">
      <c r="A10" s="8"/>
      <c r="B10" s="8"/>
      <c r="C10" s="8"/>
      <c r="D10" s="8"/>
      <c r="AB10" s="8"/>
      <c r="BR10" s="9"/>
      <c r="BS10" s="9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</row>
    <row r="11" spans="1:99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75" t="s">
        <v>7</v>
      </c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</row>
    <row r="12" spans="39:99" ht="15" customHeight="1">
      <c r="AM12" s="11" t="s">
        <v>8</v>
      </c>
      <c r="AN12" s="76">
        <v>25</v>
      </c>
      <c r="AO12" s="77"/>
      <c r="AP12" s="77"/>
      <c r="AQ12" s="34" t="s">
        <v>9</v>
      </c>
      <c r="AR12" s="34"/>
      <c r="AS12" s="77" t="s">
        <v>331</v>
      </c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8">
        <v>20</v>
      </c>
      <c r="BE12" s="78"/>
      <c r="BF12" s="79">
        <v>23</v>
      </c>
      <c r="BG12" s="80"/>
      <c r="BH12" s="80"/>
      <c r="BI12" s="1" t="s">
        <v>10</v>
      </c>
      <c r="CF12" s="11" t="s">
        <v>11</v>
      </c>
      <c r="CH12" s="81" t="s">
        <v>332</v>
      </c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</row>
    <row r="13" spans="84:99" ht="12.75">
      <c r="CF13" s="11" t="s">
        <v>12</v>
      </c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</row>
    <row r="14" spans="84:99" ht="12.75">
      <c r="CF14" s="11" t="s">
        <v>13</v>
      </c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</row>
    <row r="15" spans="84:99" ht="15" customHeight="1">
      <c r="CF15" s="11" t="s">
        <v>14</v>
      </c>
      <c r="CH15" s="70" t="s">
        <v>302</v>
      </c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</row>
    <row r="16" spans="1:99" ht="15" customHeight="1">
      <c r="A16" s="1" t="s">
        <v>15</v>
      </c>
      <c r="J16" s="71" t="s">
        <v>304</v>
      </c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CF16" s="11" t="s">
        <v>16</v>
      </c>
      <c r="CH16" s="70" t="s">
        <v>303</v>
      </c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</row>
    <row r="17" spans="1:99" ht="15" customHeight="1">
      <c r="A17" s="1" t="s">
        <v>17</v>
      </c>
      <c r="J17" s="72">
        <v>29</v>
      </c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CF17" s="11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</row>
    <row r="18" spans="10:99" s="12" customFormat="1" ht="10.5" customHeight="1">
      <c r="J18" s="61" t="s">
        <v>18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CF18" s="13"/>
      <c r="CH18" s="62" t="s">
        <v>19</v>
      </c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</row>
    <row r="19" spans="1:99" ht="15" customHeight="1">
      <c r="A19" s="1" t="s">
        <v>20</v>
      </c>
      <c r="CF19" s="11" t="s">
        <v>21</v>
      </c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</row>
    <row r="21" spans="1:99" ht="12.75">
      <c r="A21" s="14" t="s">
        <v>22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</row>
    <row r="23" spans="1:99" ht="12.75">
      <c r="A23" s="63" t="s">
        <v>23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4" t="s">
        <v>24</v>
      </c>
      <c r="BE23" s="64"/>
      <c r="BF23" s="64"/>
      <c r="BG23" s="64"/>
      <c r="BH23" s="64"/>
      <c r="BI23" s="65" t="s">
        <v>25</v>
      </c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6"/>
    </row>
    <row r="24" spans="1:99" ht="12.7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8" t="s">
        <v>26</v>
      </c>
      <c r="BE24" s="58"/>
      <c r="BF24" s="58"/>
      <c r="BG24" s="58"/>
      <c r="BH24" s="58"/>
      <c r="BI24" s="58" t="s">
        <v>306</v>
      </c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 t="s">
        <v>307</v>
      </c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67" t="s">
        <v>323</v>
      </c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8"/>
    </row>
    <row r="25" spans="1:99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8"/>
      <c r="BE25" s="58"/>
      <c r="BF25" s="58"/>
      <c r="BG25" s="58"/>
      <c r="BH25" s="58"/>
      <c r="BI25" s="58" t="s">
        <v>28</v>
      </c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 t="s">
        <v>29</v>
      </c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9" t="s">
        <v>30</v>
      </c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60"/>
    </row>
    <row r="26" spans="1:99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8"/>
      <c r="BE26" s="58"/>
      <c r="BF26" s="58"/>
      <c r="BG26" s="58"/>
      <c r="BH26" s="58"/>
      <c r="BI26" s="58" t="s">
        <v>31</v>
      </c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9" t="s">
        <v>32</v>
      </c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 t="s">
        <v>32</v>
      </c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60"/>
    </row>
    <row r="27" spans="1:99" ht="12.75">
      <c r="A27" s="49">
        <v>1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50">
        <v>2</v>
      </c>
      <c r="BE27" s="50"/>
      <c r="BF27" s="50"/>
      <c r="BG27" s="50"/>
      <c r="BH27" s="50"/>
      <c r="BI27" s="50">
        <v>3</v>
      </c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>
        <v>4</v>
      </c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1">
        <v>5</v>
      </c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2"/>
    </row>
    <row r="28" spans="1:99" ht="15" customHeight="1">
      <c r="A28" s="53" t="s">
        <v>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4" t="s">
        <v>34</v>
      </c>
      <c r="BE28" s="54"/>
      <c r="BF28" s="54"/>
      <c r="BG28" s="54"/>
      <c r="BH28" s="54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</row>
    <row r="29" spans="1:99" ht="15" customHeight="1">
      <c r="A29" s="45" t="s">
        <v>35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6" t="s">
        <v>36</v>
      </c>
      <c r="BE29" s="46"/>
      <c r="BF29" s="46"/>
      <c r="BG29" s="46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</row>
    <row r="30" spans="1:99" ht="15" customHeight="1">
      <c r="A30" s="45" t="s">
        <v>37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6" t="s">
        <v>38</v>
      </c>
      <c r="BE30" s="46"/>
      <c r="BF30" s="46"/>
      <c r="BG30" s="46"/>
      <c r="BH30" s="46"/>
      <c r="BI30" s="47">
        <v>494700</v>
      </c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>
        <v>494700</v>
      </c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>
        <v>494700</v>
      </c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</row>
    <row r="31" spans="1:99" ht="15" customHeight="1">
      <c r="A31" s="45" t="s">
        <v>39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6" t="s">
        <v>40</v>
      </c>
      <c r="BE31" s="46"/>
      <c r="BF31" s="46"/>
      <c r="BG31" s="46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</row>
    <row r="32" spans="1:99" ht="15" customHeight="1">
      <c r="A32" s="45" t="s">
        <v>41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6" t="s">
        <v>42</v>
      </c>
      <c r="BE32" s="46"/>
      <c r="BF32" s="46"/>
      <c r="BG32" s="46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</row>
    <row r="33" spans="1:99" ht="12.75">
      <c r="A33" s="41" t="s">
        <v>43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2" t="s">
        <v>44</v>
      </c>
      <c r="BE33" s="42"/>
      <c r="BF33" s="42"/>
      <c r="BG33" s="42"/>
      <c r="BH33" s="42"/>
      <c r="BI33" s="43">
        <f>BI30</f>
        <v>494700</v>
      </c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>
        <f>BV30</f>
        <v>494700</v>
      </c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>
        <f>CI30</f>
        <v>494700</v>
      </c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</row>
    <row r="34" spans="1:99" ht="12.75">
      <c r="A34" s="44" t="s">
        <v>45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2"/>
      <c r="BE34" s="42"/>
      <c r="BF34" s="42"/>
      <c r="BG34" s="42"/>
      <c r="BH34" s="42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</row>
    <row r="35" spans="1:18" s="2" customFormat="1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="16" customFormat="1" ht="12" customHeight="1">
      <c r="A36" s="16" t="s">
        <v>46</v>
      </c>
    </row>
    <row r="37" s="16" customFormat="1" ht="12" customHeight="1">
      <c r="A37" s="16" t="s">
        <v>47</v>
      </c>
    </row>
  </sheetData>
  <sheetProtection selectLockedCells="1" selectUnlockedCells="1"/>
  <mergeCells count="72">
    <mergeCell ref="A8:CU8"/>
    <mergeCell ref="AI9:AK9"/>
    <mergeCell ref="BG9:BI9"/>
    <mergeCell ref="BM9:BO9"/>
    <mergeCell ref="CH11:CU11"/>
    <mergeCell ref="AN12:AP12"/>
    <mergeCell ref="AS12:BC12"/>
    <mergeCell ref="BD12:BE12"/>
    <mergeCell ref="BF12:BH12"/>
    <mergeCell ref="CH12:CU12"/>
    <mergeCell ref="CH13:CU14"/>
    <mergeCell ref="CH15:CU15"/>
    <mergeCell ref="J16:BV16"/>
    <mergeCell ref="CH16:CU16"/>
    <mergeCell ref="J17:BV17"/>
    <mergeCell ref="CH17:CU17"/>
    <mergeCell ref="J18:BV18"/>
    <mergeCell ref="CH18:CU19"/>
    <mergeCell ref="A23:BC23"/>
    <mergeCell ref="BD23:BH23"/>
    <mergeCell ref="BI23:CU23"/>
    <mergeCell ref="A24:BC24"/>
    <mergeCell ref="BD24:BH24"/>
    <mergeCell ref="BI24:BU24"/>
    <mergeCell ref="BV24:CH24"/>
    <mergeCell ref="CI24:CU24"/>
    <mergeCell ref="A25:BC25"/>
    <mergeCell ref="BD25:BH25"/>
    <mergeCell ref="BI25:BU25"/>
    <mergeCell ref="BV25:CH25"/>
    <mergeCell ref="CI25:CU25"/>
    <mergeCell ref="A26:BC26"/>
    <mergeCell ref="BD26:BH26"/>
    <mergeCell ref="BI26:BU26"/>
    <mergeCell ref="BV26:CH26"/>
    <mergeCell ref="CI26:CU26"/>
    <mergeCell ref="A27:BC27"/>
    <mergeCell ref="BD27:BH27"/>
    <mergeCell ref="BI27:BU27"/>
    <mergeCell ref="BV27:CH27"/>
    <mergeCell ref="CI27:CU27"/>
    <mergeCell ref="A28:BC28"/>
    <mergeCell ref="BD28:BH28"/>
    <mergeCell ref="BI28:BU28"/>
    <mergeCell ref="BV28:CH28"/>
    <mergeCell ref="CI28:CU28"/>
    <mergeCell ref="A29:BC29"/>
    <mergeCell ref="BD29:BH29"/>
    <mergeCell ref="BI29:BU29"/>
    <mergeCell ref="BV29:CH29"/>
    <mergeCell ref="CI29:CU29"/>
    <mergeCell ref="A30:BC30"/>
    <mergeCell ref="BD30:BH30"/>
    <mergeCell ref="BI30:BU30"/>
    <mergeCell ref="BV30:CH30"/>
    <mergeCell ref="CI30:CU30"/>
    <mergeCell ref="A31:BC31"/>
    <mergeCell ref="BD31:BH31"/>
    <mergeCell ref="BI31:BU31"/>
    <mergeCell ref="BV31:CH31"/>
    <mergeCell ref="CI31:CU31"/>
    <mergeCell ref="A32:BC32"/>
    <mergeCell ref="BD32:BH32"/>
    <mergeCell ref="BI32:BU32"/>
    <mergeCell ref="BV32:CH32"/>
    <mergeCell ref="CI32:CU32"/>
    <mergeCell ref="A33:BC33"/>
    <mergeCell ref="BD33:BH34"/>
    <mergeCell ref="BI33:BU34"/>
    <mergeCell ref="BV33:CH34"/>
    <mergeCell ref="CI33:CU34"/>
    <mergeCell ref="A34:BC34"/>
  </mergeCells>
  <printOptions/>
  <pageMargins left="0.39375" right="0.39375" top="0.7875" bottom="0.39375" header="0.27569444444444446" footer="0.511805555555555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CU42"/>
  <sheetViews>
    <sheetView zoomScale="120" zoomScaleNormal="120" zoomScalePageLayoutView="0" workbookViewId="0" topLeftCell="A1">
      <selection activeCell="BI3" sqref="BI3:CU6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" t="s">
        <v>272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</row>
    <row r="3" spans="1:99" ht="12.75">
      <c r="A3" s="63" t="s">
        <v>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4" t="s">
        <v>24</v>
      </c>
      <c r="BE3" s="64"/>
      <c r="BF3" s="64"/>
      <c r="BG3" s="64"/>
      <c r="BH3" s="64"/>
      <c r="BI3" s="65" t="s">
        <v>25</v>
      </c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6"/>
    </row>
    <row r="4" spans="1:99" ht="12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8" t="s">
        <v>26</v>
      </c>
      <c r="BE4" s="58"/>
      <c r="BF4" s="58"/>
      <c r="BG4" s="58"/>
      <c r="BH4" s="58"/>
      <c r="BI4" s="58" t="s">
        <v>306</v>
      </c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 t="s">
        <v>307</v>
      </c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67" t="s">
        <v>323</v>
      </c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8"/>
    </row>
    <row r="5" spans="1:99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8"/>
      <c r="BE5" s="58"/>
      <c r="BF5" s="58"/>
      <c r="BG5" s="58"/>
      <c r="BH5" s="58"/>
      <c r="BI5" s="58" t="s">
        <v>28</v>
      </c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 t="s">
        <v>29</v>
      </c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9" t="s">
        <v>30</v>
      </c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60"/>
    </row>
    <row r="6" spans="1:99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8"/>
      <c r="BE6" s="58"/>
      <c r="BF6" s="58"/>
      <c r="BG6" s="58"/>
      <c r="BH6" s="58"/>
      <c r="BI6" s="58" t="s">
        <v>31</v>
      </c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9" t="s">
        <v>32</v>
      </c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 t="s">
        <v>32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60"/>
    </row>
    <row r="7" spans="1:99" ht="13.5" thickBot="1">
      <c r="A7" s="49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50">
        <v>2</v>
      </c>
      <c r="BE7" s="50"/>
      <c r="BF7" s="50"/>
      <c r="BG7" s="50"/>
      <c r="BH7" s="50"/>
      <c r="BI7" s="50">
        <v>3</v>
      </c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>
        <v>4</v>
      </c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1">
        <v>5</v>
      </c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</row>
    <row r="8" spans="1:99" ht="12.75">
      <c r="A8" s="41" t="s">
        <v>115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54" t="s">
        <v>34</v>
      </c>
      <c r="BE8" s="54"/>
      <c r="BF8" s="54"/>
      <c r="BG8" s="54"/>
      <c r="BH8" s="54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</row>
    <row r="9" spans="1:99" ht="12.75">
      <c r="A9" s="112" t="s">
        <v>116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54"/>
      <c r="BE9" s="54"/>
      <c r="BF9" s="54"/>
      <c r="BG9" s="54"/>
      <c r="BH9" s="54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</row>
    <row r="10" spans="1:99" ht="12.75">
      <c r="A10" s="53" t="s">
        <v>117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4"/>
      <c r="BE10" s="54"/>
      <c r="BF10" s="54"/>
      <c r="BG10" s="54"/>
      <c r="BH10" s="54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</row>
    <row r="11" spans="1:99" ht="12.75">
      <c r="A11" s="41" t="s">
        <v>118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6" t="s">
        <v>36</v>
      </c>
      <c r="BE11" s="46"/>
      <c r="BF11" s="46"/>
      <c r="BG11" s="46"/>
      <c r="BH11" s="46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</row>
    <row r="12" spans="1:99" ht="12.75">
      <c r="A12" s="112" t="s">
        <v>119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46"/>
      <c r="BE12" s="46"/>
      <c r="BF12" s="46"/>
      <c r="BG12" s="46"/>
      <c r="BH12" s="46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</row>
    <row r="13" spans="1:99" ht="12.75">
      <c r="A13" s="53" t="s">
        <v>120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46"/>
      <c r="BE13" s="46"/>
      <c r="BF13" s="46"/>
      <c r="BG13" s="46"/>
      <c r="BH13" s="46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</row>
    <row r="14" spans="1:99" ht="15" customHeight="1">
      <c r="A14" s="45" t="s">
        <v>121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116" t="s">
        <v>38</v>
      </c>
      <c r="BE14" s="116"/>
      <c r="BF14" s="116"/>
      <c r="BG14" s="116"/>
      <c r="BH14" s="116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</row>
    <row r="15" spans="1:99" ht="15" customHeight="1">
      <c r="A15" s="45" t="s">
        <v>122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6" t="s">
        <v>40</v>
      </c>
      <c r="BE15" s="46"/>
      <c r="BF15" s="46"/>
      <c r="BG15" s="46"/>
      <c r="BH15" s="46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</row>
    <row r="16" spans="1:99" ht="15" customHeight="1">
      <c r="A16" s="45" t="s">
        <v>123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6" t="s">
        <v>42</v>
      </c>
      <c r="BE16" s="46"/>
      <c r="BF16" s="46"/>
      <c r="BG16" s="46"/>
      <c r="BH16" s="46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</row>
    <row r="17" spans="1:99" ht="15" customHeight="1">
      <c r="A17" s="84" t="s">
        <v>53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5" t="s">
        <v>44</v>
      </c>
      <c r="BE17" s="85"/>
      <c r="BF17" s="85"/>
      <c r="BG17" s="85"/>
      <c r="BH17" s="85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</row>
    <row r="20" spans="1:47" ht="12.75">
      <c r="A20" s="14" t="s">
        <v>125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2" spans="1:99" ht="12.75">
      <c r="A22" s="63" t="s">
        <v>23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4" t="s">
        <v>24</v>
      </c>
      <c r="S22" s="64"/>
      <c r="T22" s="64"/>
      <c r="U22" s="64"/>
      <c r="V22" s="64" t="s">
        <v>27</v>
      </c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 t="s">
        <v>27</v>
      </c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7" t="s">
        <v>27</v>
      </c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</row>
    <row r="23" spans="1:99" ht="12.7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 t="s">
        <v>26</v>
      </c>
      <c r="S23" s="58"/>
      <c r="T23" s="58"/>
      <c r="U23" s="58"/>
      <c r="V23" s="93" t="s">
        <v>126</v>
      </c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 t="s">
        <v>127</v>
      </c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88" t="s">
        <v>128</v>
      </c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</row>
    <row r="24" spans="1:99" ht="12.7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8"/>
      <c r="T24" s="58"/>
      <c r="U24" s="58"/>
      <c r="V24" s="58" t="s">
        <v>129</v>
      </c>
      <c r="W24" s="58"/>
      <c r="X24" s="58"/>
      <c r="Y24" s="58"/>
      <c r="Z24" s="58"/>
      <c r="AA24" s="58"/>
      <c r="AB24" s="58"/>
      <c r="AC24" s="58"/>
      <c r="AD24" s="58" t="s">
        <v>130</v>
      </c>
      <c r="AE24" s="58"/>
      <c r="AF24" s="58"/>
      <c r="AG24" s="58"/>
      <c r="AH24" s="58"/>
      <c r="AI24" s="58"/>
      <c r="AJ24" s="58"/>
      <c r="AK24" s="58"/>
      <c r="AL24" s="58"/>
      <c r="AM24" s="58"/>
      <c r="AN24" s="64" t="s">
        <v>131</v>
      </c>
      <c r="AO24" s="64"/>
      <c r="AP24" s="64"/>
      <c r="AQ24" s="64"/>
      <c r="AR24" s="64"/>
      <c r="AS24" s="64"/>
      <c r="AT24" s="64"/>
      <c r="AU24" s="64"/>
      <c r="AV24" s="58" t="s">
        <v>129</v>
      </c>
      <c r="AW24" s="58"/>
      <c r="AX24" s="58"/>
      <c r="AY24" s="58"/>
      <c r="AZ24" s="58"/>
      <c r="BA24" s="58"/>
      <c r="BB24" s="58"/>
      <c r="BC24" s="58"/>
      <c r="BD24" s="58" t="s">
        <v>130</v>
      </c>
      <c r="BE24" s="58"/>
      <c r="BF24" s="58"/>
      <c r="BG24" s="58"/>
      <c r="BH24" s="58"/>
      <c r="BI24" s="58"/>
      <c r="BJ24" s="58"/>
      <c r="BK24" s="58"/>
      <c r="BL24" s="58"/>
      <c r="BM24" s="58"/>
      <c r="BN24" s="64" t="s">
        <v>131</v>
      </c>
      <c r="BO24" s="64"/>
      <c r="BP24" s="64"/>
      <c r="BQ24" s="64"/>
      <c r="BR24" s="64"/>
      <c r="BS24" s="64"/>
      <c r="BT24" s="64"/>
      <c r="BU24" s="64"/>
      <c r="BV24" s="58" t="s">
        <v>129</v>
      </c>
      <c r="BW24" s="58"/>
      <c r="BX24" s="58"/>
      <c r="BY24" s="58"/>
      <c r="BZ24" s="58"/>
      <c r="CA24" s="58"/>
      <c r="CB24" s="58"/>
      <c r="CC24" s="58"/>
      <c r="CD24" s="58" t="s">
        <v>130</v>
      </c>
      <c r="CE24" s="58"/>
      <c r="CF24" s="58"/>
      <c r="CG24" s="58"/>
      <c r="CH24" s="58"/>
      <c r="CI24" s="58"/>
      <c r="CJ24" s="58"/>
      <c r="CK24" s="58"/>
      <c r="CL24" s="58"/>
      <c r="CM24" s="58"/>
      <c r="CN24" s="67" t="s">
        <v>131</v>
      </c>
      <c r="CO24" s="67"/>
      <c r="CP24" s="67"/>
      <c r="CQ24" s="67"/>
      <c r="CR24" s="67"/>
      <c r="CS24" s="67"/>
      <c r="CT24" s="67"/>
      <c r="CU24" s="67"/>
    </row>
    <row r="25" spans="1:99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8"/>
      <c r="S25" s="58"/>
      <c r="T25" s="58"/>
      <c r="U25" s="58"/>
      <c r="V25" s="58" t="s">
        <v>131</v>
      </c>
      <c r="W25" s="58"/>
      <c r="X25" s="58"/>
      <c r="Y25" s="58"/>
      <c r="Z25" s="58"/>
      <c r="AA25" s="58"/>
      <c r="AB25" s="58"/>
      <c r="AC25" s="58"/>
      <c r="AD25" s="58" t="s">
        <v>132</v>
      </c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 t="s">
        <v>131</v>
      </c>
      <c r="AW25" s="58"/>
      <c r="AX25" s="58"/>
      <c r="AY25" s="58"/>
      <c r="AZ25" s="58"/>
      <c r="BA25" s="58"/>
      <c r="BB25" s="58"/>
      <c r="BC25" s="58"/>
      <c r="BD25" s="58" t="s">
        <v>132</v>
      </c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 t="s">
        <v>131</v>
      </c>
      <c r="BW25" s="58"/>
      <c r="BX25" s="58"/>
      <c r="BY25" s="58"/>
      <c r="BZ25" s="58"/>
      <c r="CA25" s="58"/>
      <c r="CB25" s="58"/>
      <c r="CC25" s="58"/>
      <c r="CD25" s="58" t="s">
        <v>132</v>
      </c>
      <c r="CE25" s="58"/>
      <c r="CF25" s="58"/>
      <c r="CG25" s="58"/>
      <c r="CH25" s="58"/>
      <c r="CI25" s="58"/>
      <c r="CJ25" s="58"/>
      <c r="CK25" s="58"/>
      <c r="CL25" s="58"/>
      <c r="CM25" s="58"/>
      <c r="CN25" s="59"/>
      <c r="CO25" s="59"/>
      <c r="CP25" s="59"/>
      <c r="CQ25" s="59"/>
      <c r="CR25" s="59"/>
      <c r="CS25" s="59"/>
      <c r="CT25" s="59"/>
      <c r="CU25" s="59"/>
    </row>
    <row r="26" spans="1:99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8"/>
      <c r="T26" s="58"/>
      <c r="U26" s="58"/>
      <c r="V26" s="58" t="s">
        <v>133</v>
      </c>
      <c r="W26" s="58"/>
      <c r="X26" s="58"/>
      <c r="Y26" s="58"/>
      <c r="Z26" s="58"/>
      <c r="AA26" s="58"/>
      <c r="AB26" s="58"/>
      <c r="AC26" s="58"/>
      <c r="AD26" s="58" t="s">
        <v>134</v>
      </c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 t="s">
        <v>133</v>
      </c>
      <c r="AW26" s="58"/>
      <c r="AX26" s="58"/>
      <c r="AY26" s="58"/>
      <c r="AZ26" s="58"/>
      <c r="BA26" s="58"/>
      <c r="BB26" s="58"/>
      <c r="BC26" s="58"/>
      <c r="BD26" s="58" t="s">
        <v>134</v>
      </c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 t="s">
        <v>133</v>
      </c>
      <c r="BW26" s="58"/>
      <c r="BX26" s="58"/>
      <c r="BY26" s="58"/>
      <c r="BZ26" s="58"/>
      <c r="CA26" s="58"/>
      <c r="CB26" s="58"/>
      <c r="CC26" s="58"/>
      <c r="CD26" s="58" t="s">
        <v>134</v>
      </c>
      <c r="CE26" s="58"/>
      <c r="CF26" s="58"/>
      <c r="CG26" s="58"/>
      <c r="CH26" s="58"/>
      <c r="CI26" s="58"/>
      <c r="CJ26" s="58"/>
      <c r="CK26" s="58"/>
      <c r="CL26" s="58"/>
      <c r="CM26" s="58"/>
      <c r="CN26" s="59"/>
      <c r="CO26" s="59"/>
      <c r="CP26" s="59"/>
      <c r="CQ26" s="59"/>
      <c r="CR26" s="59"/>
      <c r="CS26" s="59"/>
      <c r="CT26" s="59"/>
      <c r="CU26" s="59"/>
    </row>
    <row r="27" spans="1:99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  <c r="S27" s="58"/>
      <c r="T27" s="58"/>
      <c r="U27" s="58"/>
      <c r="V27" s="58" t="s">
        <v>135</v>
      </c>
      <c r="W27" s="58"/>
      <c r="X27" s="58"/>
      <c r="Y27" s="58"/>
      <c r="Z27" s="58"/>
      <c r="AA27" s="58"/>
      <c r="AB27" s="58"/>
      <c r="AC27" s="58"/>
      <c r="AD27" s="58" t="s">
        <v>136</v>
      </c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 t="s">
        <v>135</v>
      </c>
      <c r="AW27" s="58"/>
      <c r="AX27" s="58"/>
      <c r="AY27" s="58"/>
      <c r="AZ27" s="58"/>
      <c r="BA27" s="58"/>
      <c r="BB27" s="58"/>
      <c r="BC27" s="58"/>
      <c r="BD27" s="58" t="s">
        <v>136</v>
      </c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 t="s">
        <v>135</v>
      </c>
      <c r="BW27" s="58"/>
      <c r="BX27" s="58"/>
      <c r="BY27" s="58"/>
      <c r="BZ27" s="58"/>
      <c r="CA27" s="58"/>
      <c r="CB27" s="58"/>
      <c r="CC27" s="58"/>
      <c r="CD27" s="58" t="s">
        <v>136</v>
      </c>
      <c r="CE27" s="58"/>
      <c r="CF27" s="58"/>
      <c r="CG27" s="58"/>
      <c r="CH27" s="58"/>
      <c r="CI27" s="58"/>
      <c r="CJ27" s="58"/>
      <c r="CK27" s="58"/>
      <c r="CL27" s="58"/>
      <c r="CM27" s="58"/>
      <c r="CN27" s="59"/>
      <c r="CO27" s="59"/>
      <c r="CP27" s="59"/>
      <c r="CQ27" s="59"/>
      <c r="CR27" s="59"/>
      <c r="CS27" s="59"/>
      <c r="CT27" s="59"/>
      <c r="CU27" s="59"/>
    </row>
    <row r="28" spans="1:99" ht="12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 t="s">
        <v>135</v>
      </c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 t="s">
        <v>135</v>
      </c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 t="s">
        <v>135</v>
      </c>
      <c r="CE28" s="58"/>
      <c r="CF28" s="58"/>
      <c r="CG28" s="58"/>
      <c r="CH28" s="58"/>
      <c r="CI28" s="58"/>
      <c r="CJ28" s="58"/>
      <c r="CK28" s="58"/>
      <c r="CL28" s="58"/>
      <c r="CM28" s="58"/>
      <c r="CN28" s="59"/>
      <c r="CO28" s="59"/>
      <c r="CP28" s="59"/>
      <c r="CQ28" s="59"/>
      <c r="CR28" s="59"/>
      <c r="CS28" s="59"/>
      <c r="CT28" s="59"/>
      <c r="CU28" s="59"/>
    </row>
    <row r="29" spans="1:99" ht="12.75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 t="s">
        <v>137</v>
      </c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 t="s">
        <v>137</v>
      </c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 t="s">
        <v>137</v>
      </c>
      <c r="CE29" s="93"/>
      <c r="CF29" s="93"/>
      <c r="CG29" s="93"/>
      <c r="CH29" s="93"/>
      <c r="CI29" s="93"/>
      <c r="CJ29" s="93"/>
      <c r="CK29" s="93"/>
      <c r="CL29" s="93"/>
      <c r="CM29" s="93"/>
      <c r="CN29" s="88"/>
      <c r="CO29" s="88"/>
      <c r="CP29" s="88"/>
      <c r="CQ29" s="88"/>
      <c r="CR29" s="88"/>
      <c r="CS29" s="88"/>
      <c r="CT29" s="88"/>
      <c r="CU29" s="88"/>
    </row>
    <row r="30" spans="1:99" ht="13.5" thickBot="1">
      <c r="A30" s="49">
        <v>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>
        <v>2</v>
      </c>
      <c r="S30" s="50"/>
      <c r="T30" s="50"/>
      <c r="U30" s="50"/>
      <c r="V30" s="50">
        <v>3</v>
      </c>
      <c r="W30" s="50"/>
      <c r="X30" s="50"/>
      <c r="Y30" s="50"/>
      <c r="Z30" s="50"/>
      <c r="AA30" s="50"/>
      <c r="AB30" s="50"/>
      <c r="AC30" s="50"/>
      <c r="AD30" s="50">
        <v>4</v>
      </c>
      <c r="AE30" s="50"/>
      <c r="AF30" s="50"/>
      <c r="AG30" s="50"/>
      <c r="AH30" s="50"/>
      <c r="AI30" s="50"/>
      <c r="AJ30" s="50"/>
      <c r="AK30" s="50"/>
      <c r="AL30" s="50"/>
      <c r="AM30" s="50"/>
      <c r="AN30" s="50">
        <v>5</v>
      </c>
      <c r="AO30" s="50"/>
      <c r="AP30" s="50"/>
      <c r="AQ30" s="50"/>
      <c r="AR30" s="50"/>
      <c r="AS30" s="50"/>
      <c r="AT30" s="50"/>
      <c r="AU30" s="50"/>
      <c r="AV30" s="50">
        <v>6</v>
      </c>
      <c r="AW30" s="50"/>
      <c r="AX30" s="50"/>
      <c r="AY30" s="50"/>
      <c r="AZ30" s="50"/>
      <c r="BA30" s="50"/>
      <c r="BB30" s="50"/>
      <c r="BC30" s="50"/>
      <c r="BD30" s="50">
        <v>7</v>
      </c>
      <c r="BE30" s="50"/>
      <c r="BF30" s="50"/>
      <c r="BG30" s="50"/>
      <c r="BH30" s="50"/>
      <c r="BI30" s="50"/>
      <c r="BJ30" s="50"/>
      <c r="BK30" s="50"/>
      <c r="BL30" s="50"/>
      <c r="BM30" s="50"/>
      <c r="BN30" s="50">
        <v>8</v>
      </c>
      <c r="BO30" s="50"/>
      <c r="BP30" s="50"/>
      <c r="BQ30" s="50"/>
      <c r="BR30" s="50"/>
      <c r="BS30" s="50"/>
      <c r="BT30" s="50"/>
      <c r="BU30" s="50"/>
      <c r="BV30" s="50">
        <v>9</v>
      </c>
      <c r="BW30" s="50"/>
      <c r="BX30" s="50"/>
      <c r="BY30" s="50"/>
      <c r="BZ30" s="50"/>
      <c r="CA30" s="50"/>
      <c r="CB30" s="50"/>
      <c r="CC30" s="50"/>
      <c r="CD30" s="50">
        <v>10</v>
      </c>
      <c r="CE30" s="50"/>
      <c r="CF30" s="50"/>
      <c r="CG30" s="50"/>
      <c r="CH30" s="50"/>
      <c r="CI30" s="50"/>
      <c r="CJ30" s="50"/>
      <c r="CK30" s="50"/>
      <c r="CL30" s="50"/>
      <c r="CM30" s="50"/>
      <c r="CN30" s="51">
        <v>11</v>
      </c>
      <c r="CO30" s="51"/>
      <c r="CP30" s="51"/>
      <c r="CQ30" s="51"/>
      <c r="CR30" s="51"/>
      <c r="CS30" s="51"/>
      <c r="CT30" s="51"/>
      <c r="CU30" s="51"/>
    </row>
    <row r="31" spans="1:99" ht="13.5" thickBot="1">
      <c r="A31" s="41" t="s">
        <v>138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54" t="s">
        <v>34</v>
      </c>
      <c r="S31" s="54"/>
      <c r="T31" s="54"/>
      <c r="U31" s="54"/>
      <c r="V31" s="94" t="s">
        <v>66</v>
      </c>
      <c r="W31" s="94"/>
      <c r="X31" s="94"/>
      <c r="Y31" s="94"/>
      <c r="Z31" s="94"/>
      <c r="AA31" s="94"/>
      <c r="AB31" s="94"/>
      <c r="AC31" s="94"/>
      <c r="AD31" s="94" t="s">
        <v>66</v>
      </c>
      <c r="AE31" s="94"/>
      <c r="AF31" s="94"/>
      <c r="AG31" s="94"/>
      <c r="AH31" s="94"/>
      <c r="AI31" s="94"/>
      <c r="AJ31" s="94"/>
      <c r="AK31" s="94"/>
      <c r="AL31" s="94"/>
      <c r="AM31" s="94"/>
      <c r="AN31" s="90"/>
      <c r="AO31" s="90"/>
      <c r="AP31" s="90"/>
      <c r="AQ31" s="90"/>
      <c r="AR31" s="90"/>
      <c r="AS31" s="90"/>
      <c r="AT31" s="90"/>
      <c r="AU31" s="90"/>
      <c r="AV31" s="94" t="s">
        <v>66</v>
      </c>
      <c r="AW31" s="94"/>
      <c r="AX31" s="94"/>
      <c r="AY31" s="94"/>
      <c r="AZ31" s="94"/>
      <c r="BA31" s="94"/>
      <c r="BB31" s="94"/>
      <c r="BC31" s="94"/>
      <c r="BD31" s="94" t="s">
        <v>66</v>
      </c>
      <c r="BE31" s="94"/>
      <c r="BF31" s="94"/>
      <c r="BG31" s="94"/>
      <c r="BH31" s="94"/>
      <c r="BI31" s="94"/>
      <c r="BJ31" s="94"/>
      <c r="BK31" s="94"/>
      <c r="BL31" s="94"/>
      <c r="BM31" s="94"/>
      <c r="BN31" s="90"/>
      <c r="BO31" s="90"/>
      <c r="BP31" s="90"/>
      <c r="BQ31" s="90"/>
      <c r="BR31" s="90"/>
      <c r="BS31" s="90"/>
      <c r="BT31" s="90"/>
      <c r="BU31" s="90"/>
      <c r="BV31" s="94" t="s">
        <v>66</v>
      </c>
      <c r="BW31" s="94"/>
      <c r="BX31" s="94"/>
      <c r="BY31" s="94"/>
      <c r="BZ31" s="94"/>
      <c r="CA31" s="94"/>
      <c r="CB31" s="94"/>
      <c r="CC31" s="94"/>
      <c r="CD31" s="94" t="s">
        <v>66</v>
      </c>
      <c r="CE31" s="94"/>
      <c r="CF31" s="94"/>
      <c r="CG31" s="94"/>
      <c r="CH31" s="94"/>
      <c r="CI31" s="94"/>
      <c r="CJ31" s="94"/>
      <c r="CK31" s="94"/>
      <c r="CL31" s="94"/>
      <c r="CM31" s="94"/>
      <c r="CN31" s="95"/>
      <c r="CO31" s="95"/>
      <c r="CP31" s="95"/>
      <c r="CQ31" s="95"/>
      <c r="CR31" s="95"/>
      <c r="CS31" s="95"/>
      <c r="CT31" s="95"/>
      <c r="CU31" s="95"/>
    </row>
    <row r="32" spans="1:99" ht="13.5" thickBot="1">
      <c r="A32" s="112" t="s">
        <v>139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54"/>
      <c r="S32" s="54"/>
      <c r="T32" s="54"/>
      <c r="U32" s="5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0"/>
      <c r="AO32" s="90"/>
      <c r="AP32" s="90"/>
      <c r="AQ32" s="90"/>
      <c r="AR32" s="90"/>
      <c r="AS32" s="90"/>
      <c r="AT32" s="90"/>
      <c r="AU32" s="90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0"/>
      <c r="BO32" s="90"/>
      <c r="BP32" s="90"/>
      <c r="BQ32" s="90"/>
      <c r="BR32" s="90"/>
      <c r="BS32" s="90"/>
      <c r="BT32" s="90"/>
      <c r="BU32" s="90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5"/>
      <c r="CO32" s="95"/>
      <c r="CP32" s="95"/>
      <c r="CQ32" s="95"/>
      <c r="CR32" s="95"/>
      <c r="CS32" s="95"/>
      <c r="CT32" s="95"/>
      <c r="CU32" s="95"/>
    </row>
    <row r="33" spans="1:99" ht="13.5" thickBot="1">
      <c r="A33" s="112" t="s">
        <v>140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54"/>
      <c r="S33" s="54"/>
      <c r="T33" s="54"/>
      <c r="U33" s="5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0"/>
      <c r="AO33" s="90"/>
      <c r="AP33" s="90"/>
      <c r="AQ33" s="90"/>
      <c r="AR33" s="90"/>
      <c r="AS33" s="90"/>
      <c r="AT33" s="90"/>
      <c r="AU33" s="90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0"/>
      <c r="BO33" s="90"/>
      <c r="BP33" s="90"/>
      <c r="BQ33" s="90"/>
      <c r="BR33" s="90"/>
      <c r="BS33" s="90"/>
      <c r="BT33" s="90"/>
      <c r="BU33" s="90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5"/>
      <c r="CO33" s="95"/>
      <c r="CP33" s="95"/>
      <c r="CQ33" s="95"/>
      <c r="CR33" s="95"/>
      <c r="CS33" s="95"/>
      <c r="CT33" s="95"/>
      <c r="CU33" s="95"/>
    </row>
    <row r="34" spans="1:99" ht="13.5" thickBot="1">
      <c r="A34" s="112" t="s">
        <v>141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54"/>
      <c r="S34" s="54"/>
      <c r="T34" s="54"/>
      <c r="U34" s="5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0"/>
      <c r="AO34" s="90"/>
      <c r="AP34" s="90"/>
      <c r="AQ34" s="90"/>
      <c r="AR34" s="90"/>
      <c r="AS34" s="90"/>
      <c r="AT34" s="90"/>
      <c r="AU34" s="90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0"/>
      <c r="BO34" s="90"/>
      <c r="BP34" s="90"/>
      <c r="BQ34" s="90"/>
      <c r="BR34" s="90"/>
      <c r="BS34" s="90"/>
      <c r="BT34" s="90"/>
      <c r="BU34" s="90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5"/>
      <c r="CO34" s="95"/>
      <c r="CP34" s="95"/>
      <c r="CQ34" s="95"/>
      <c r="CR34" s="95"/>
      <c r="CS34" s="95"/>
      <c r="CT34" s="95"/>
      <c r="CU34" s="95"/>
    </row>
    <row r="35" spans="1:99" ht="13.5" thickBot="1">
      <c r="A35" s="112" t="s">
        <v>142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54"/>
      <c r="S35" s="54"/>
      <c r="T35" s="54"/>
      <c r="U35" s="5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0"/>
      <c r="AO35" s="90"/>
      <c r="AP35" s="90"/>
      <c r="AQ35" s="90"/>
      <c r="AR35" s="90"/>
      <c r="AS35" s="90"/>
      <c r="AT35" s="90"/>
      <c r="AU35" s="90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0"/>
      <c r="BO35" s="90"/>
      <c r="BP35" s="90"/>
      <c r="BQ35" s="90"/>
      <c r="BR35" s="90"/>
      <c r="BS35" s="90"/>
      <c r="BT35" s="90"/>
      <c r="BU35" s="90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5"/>
      <c r="CO35" s="95"/>
      <c r="CP35" s="95"/>
      <c r="CQ35" s="95"/>
      <c r="CR35" s="95"/>
      <c r="CS35" s="95"/>
      <c r="CT35" s="95"/>
      <c r="CU35" s="95"/>
    </row>
    <row r="36" spans="1:99" ht="13.5" thickBot="1">
      <c r="A36" s="112" t="s">
        <v>143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54"/>
      <c r="S36" s="54"/>
      <c r="T36" s="54"/>
      <c r="U36" s="5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0"/>
      <c r="AO36" s="90"/>
      <c r="AP36" s="90"/>
      <c r="AQ36" s="90"/>
      <c r="AR36" s="90"/>
      <c r="AS36" s="90"/>
      <c r="AT36" s="90"/>
      <c r="AU36" s="90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0"/>
      <c r="BO36" s="90"/>
      <c r="BP36" s="90"/>
      <c r="BQ36" s="90"/>
      <c r="BR36" s="90"/>
      <c r="BS36" s="90"/>
      <c r="BT36" s="90"/>
      <c r="BU36" s="90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5"/>
      <c r="CO36" s="95"/>
      <c r="CP36" s="95"/>
      <c r="CQ36" s="95"/>
      <c r="CR36" s="95"/>
      <c r="CS36" s="95"/>
      <c r="CT36" s="95"/>
      <c r="CU36" s="95"/>
    </row>
    <row r="37" spans="1:99" ht="13.5" thickBot="1">
      <c r="A37" s="112" t="s">
        <v>144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54"/>
      <c r="S37" s="54"/>
      <c r="T37" s="54"/>
      <c r="U37" s="5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0"/>
      <c r="AO37" s="90"/>
      <c r="AP37" s="90"/>
      <c r="AQ37" s="90"/>
      <c r="AR37" s="90"/>
      <c r="AS37" s="90"/>
      <c r="AT37" s="90"/>
      <c r="AU37" s="90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0"/>
      <c r="BO37" s="90"/>
      <c r="BP37" s="90"/>
      <c r="BQ37" s="90"/>
      <c r="BR37" s="90"/>
      <c r="BS37" s="90"/>
      <c r="BT37" s="90"/>
      <c r="BU37" s="90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5"/>
      <c r="CO37" s="95"/>
      <c r="CP37" s="95"/>
      <c r="CQ37" s="95"/>
      <c r="CR37" s="95"/>
      <c r="CS37" s="95"/>
      <c r="CT37" s="95"/>
      <c r="CU37" s="95"/>
    </row>
    <row r="38" spans="1:99" ht="13.5" thickBot="1">
      <c r="A38" s="112" t="s">
        <v>145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54"/>
      <c r="S38" s="54"/>
      <c r="T38" s="54"/>
      <c r="U38" s="5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0"/>
      <c r="AO38" s="90"/>
      <c r="AP38" s="90"/>
      <c r="AQ38" s="90"/>
      <c r="AR38" s="90"/>
      <c r="AS38" s="90"/>
      <c r="AT38" s="90"/>
      <c r="AU38" s="90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0"/>
      <c r="BO38" s="90"/>
      <c r="BP38" s="90"/>
      <c r="BQ38" s="90"/>
      <c r="BR38" s="90"/>
      <c r="BS38" s="90"/>
      <c r="BT38" s="90"/>
      <c r="BU38" s="90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5"/>
      <c r="CO38" s="95"/>
      <c r="CP38" s="95"/>
      <c r="CQ38" s="95"/>
      <c r="CR38" s="95"/>
      <c r="CS38" s="95"/>
      <c r="CT38" s="95"/>
      <c r="CU38" s="95"/>
    </row>
    <row r="39" spans="1:99" ht="12.75">
      <c r="A39" s="112" t="s">
        <v>146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54"/>
      <c r="S39" s="54"/>
      <c r="T39" s="54"/>
      <c r="U39" s="5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0"/>
      <c r="AO39" s="90"/>
      <c r="AP39" s="90"/>
      <c r="AQ39" s="90"/>
      <c r="AR39" s="90"/>
      <c r="AS39" s="90"/>
      <c r="AT39" s="90"/>
      <c r="AU39" s="90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0"/>
      <c r="BO39" s="90"/>
      <c r="BP39" s="90"/>
      <c r="BQ39" s="90"/>
      <c r="BR39" s="90"/>
      <c r="BS39" s="90"/>
      <c r="BT39" s="90"/>
      <c r="BU39" s="90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5"/>
      <c r="CO39" s="95"/>
      <c r="CP39" s="95"/>
      <c r="CQ39" s="95"/>
      <c r="CR39" s="95"/>
      <c r="CS39" s="95"/>
      <c r="CT39" s="95"/>
      <c r="CU39" s="95"/>
    </row>
    <row r="40" spans="1:99" ht="12.75">
      <c r="A40" s="96" t="s">
        <v>68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46" t="s">
        <v>69</v>
      </c>
      <c r="S40" s="46"/>
      <c r="T40" s="46"/>
      <c r="U40" s="46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2"/>
      <c r="CO40" s="82"/>
      <c r="CP40" s="82"/>
      <c r="CQ40" s="82"/>
      <c r="CR40" s="82"/>
      <c r="CS40" s="82"/>
      <c r="CT40" s="82"/>
      <c r="CU40" s="82"/>
    </row>
    <row r="41" spans="1:99" ht="12.75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46"/>
      <c r="S41" s="46"/>
      <c r="T41" s="46"/>
      <c r="U41" s="46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2"/>
      <c r="CO41" s="82"/>
      <c r="CP41" s="82"/>
      <c r="CQ41" s="82"/>
      <c r="CR41" s="82"/>
      <c r="CS41" s="82"/>
      <c r="CT41" s="82"/>
      <c r="CU41" s="82"/>
    </row>
    <row r="42" spans="1:99" ht="15" customHeight="1" thickBo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85"/>
      <c r="S42" s="85"/>
      <c r="T42" s="85"/>
      <c r="U42" s="8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113"/>
      <c r="AO42" s="113"/>
      <c r="AP42" s="113"/>
      <c r="AQ42" s="113"/>
      <c r="AR42" s="113"/>
      <c r="AS42" s="113"/>
      <c r="AT42" s="113"/>
      <c r="AU42" s="113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113"/>
      <c r="BO42" s="113"/>
      <c r="BP42" s="113"/>
      <c r="BQ42" s="113"/>
      <c r="BR42" s="113"/>
      <c r="BS42" s="113"/>
      <c r="BT42" s="113"/>
      <c r="BU42" s="113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92"/>
      <c r="CO42" s="92"/>
      <c r="CP42" s="92"/>
      <c r="CQ42" s="92"/>
      <c r="CR42" s="92"/>
      <c r="CS42" s="92"/>
      <c r="CT42" s="92"/>
      <c r="CU42" s="92"/>
    </row>
  </sheetData>
  <sheetProtection selectLockedCells="1" selectUnlockedCells="1"/>
  <mergeCells count="186">
    <mergeCell ref="BV42:CC42"/>
    <mergeCell ref="CD42:CM42"/>
    <mergeCell ref="CN42:CU42"/>
    <mergeCell ref="CN40:CU41"/>
    <mergeCell ref="A41:Q41"/>
    <mergeCell ref="A42:Q42"/>
    <mergeCell ref="R42:U42"/>
    <mergeCell ref="V42:AC42"/>
    <mergeCell ref="AD42:AM42"/>
    <mergeCell ref="AN42:AU42"/>
    <mergeCell ref="AV42:BC42"/>
    <mergeCell ref="BD42:BM42"/>
    <mergeCell ref="BN42:BU42"/>
    <mergeCell ref="AN40:AU41"/>
    <mergeCell ref="AV40:BC41"/>
    <mergeCell ref="BD40:BM41"/>
    <mergeCell ref="BN40:BU41"/>
    <mergeCell ref="BV40:CC41"/>
    <mergeCell ref="CD40:CM41"/>
    <mergeCell ref="A38:Q38"/>
    <mergeCell ref="A39:Q39"/>
    <mergeCell ref="A40:Q40"/>
    <mergeCell ref="R40:U41"/>
    <mergeCell ref="V40:AC41"/>
    <mergeCell ref="AD40:AM41"/>
    <mergeCell ref="AV31:BC39"/>
    <mergeCell ref="BD31:BM39"/>
    <mergeCell ref="A32:Q32"/>
    <mergeCell ref="A33:Q33"/>
    <mergeCell ref="A34:Q34"/>
    <mergeCell ref="A35:Q35"/>
    <mergeCell ref="A36:Q36"/>
    <mergeCell ref="A37:Q37"/>
    <mergeCell ref="BN31:BU39"/>
    <mergeCell ref="BV31:CC39"/>
    <mergeCell ref="CD31:CM39"/>
    <mergeCell ref="CN31:CU39"/>
    <mergeCell ref="BD30:BM30"/>
    <mergeCell ref="BN30:BU30"/>
    <mergeCell ref="BV30:CC30"/>
    <mergeCell ref="CD30:CM30"/>
    <mergeCell ref="CN30:CU30"/>
    <mergeCell ref="A31:Q31"/>
    <mergeCell ref="R31:U39"/>
    <mergeCell ref="V31:AC39"/>
    <mergeCell ref="AD31:AM39"/>
    <mergeCell ref="AN31:AU39"/>
    <mergeCell ref="A30:Q30"/>
    <mergeCell ref="R30:U30"/>
    <mergeCell ref="V30:AC30"/>
    <mergeCell ref="AD30:AM30"/>
    <mergeCell ref="AN30:AU30"/>
    <mergeCell ref="AV30:BC30"/>
    <mergeCell ref="AV29:BC29"/>
    <mergeCell ref="BD29:BM29"/>
    <mergeCell ref="BN29:BU29"/>
    <mergeCell ref="BV29:CC29"/>
    <mergeCell ref="CD29:CM29"/>
    <mergeCell ref="CN29:CU29"/>
    <mergeCell ref="BD28:BM28"/>
    <mergeCell ref="BN28:BU28"/>
    <mergeCell ref="BV28:CC28"/>
    <mergeCell ref="CD28:CM28"/>
    <mergeCell ref="CN28:CU28"/>
    <mergeCell ref="A29:Q29"/>
    <mergeCell ref="R29:U29"/>
    <mergeCell ref="V29:AC29"/>
    <mergeCell ref="AD29:AM29"/>
    <mergeCell ref="AN29:AU29"/>
    <mergeCell ref="A28:Q28"/>
    <mergeCell ref="R28:U28"/>
    <mergeCell ref="V28:AC28"/>
    <mergeCell ref="AD28:AM28"/>
    <mergeCell ref="AN28:AU28"/>
    <mergeCell ref="AV28:BC28"/>
    <mergeCell ref="AV27:BC27"/>
    <mergeCell ref="BD27:BM27"/>
    <mergeCell ref="BN27:BU27"/>
    <mergeCell ref="BV27:CC27"/>
    <mergeCell ref="CD27:CM27"/>
    <mergeCell ref="CN27:CU27"/>
    <mergeCell ref="BD26:BM26"/>
    <mergeCell ref="BN26:BU26"/>
    <mergeCell ref="BV26:CC26"/>
    <mergeCell ref="CD26:CM26"/>
    <mergeCell ref="CN26:CU26"/>
    <mergeCell ref="A27:Q27"/>
    <mergeCell ref="R27:U27"/>
    <mergeCell ref="V27:AC27"/>
    <mergeCell ref="AD27:AM27"/>
    <mergeCell ref="AN27:AU27"/>
    <mergeCell ref="A26:Q26"/>
    <mergeCell ref="R26:U26"/>
    <mergeCell ref="V26:AC26"/>
    <mergeCell ref="AD26:AM26"/>
    <mergeCell ref="AN26:AU26"/>
    <mergeCell ref="AV26:BC26"/>
    <mergeCell ref="AV25:BC25"/>
    <mergeCell ref="BD25:BM25"/>
    <mergeCell ref="BN25:BU25"/>
    <mergeCell ref="BV25:CC25"/>
    <mergeCell ref="CD25:CM25"/>
    <mergeCell ref="CN25:CU25"/>
    <mergeCell ref="BD24:BM24"/>
    <mergeCell ref="BN24:BU24"/>
    <mergeCell ref="BV24:CC24"/>
    <mergeCell ref="CD24:CM24"/>
    <mergeCell ref="CN24:CU24"/>
    <mergeCell ref="A25:Q25"/>
    <mergeCell ref="R25:U25"/>
    <mergeCell ref="V25:AC25"/>
    <mergeCell ref="AD25:AM25"/>
    <mergeCell ref="AN25:AU25"/>
    <mergeCell ref="A24:Q24"/>
    <mergeCell ref="R24:U24"/>
    <mergeCell ref="V24:AC24"/>
    <mergeCell ref="AD24:AM24"/>
    <mergeCell ref="AN24:AU24"/>
    <mergeCell ref="AV24:BC24"/>
    <mergeCell ref="A22:Q22"/>
    <mergeCell ref="R22:U22"/>
    <mergeCell ref="V22:AU22"/>
    <mergeCell ref="AV22:BU22"/>
    <mergeCell ref="BV22:CU22"/>
    <mergeCell ref="A23:Q23"/>
    <mergeCell ref="R23:U23"/>
    <mergeCell ref="V23:AU23"/>
    <mergeCell ref="AV23:BU23"/>
    <mergeCell ref="BV23:CU23"/>
    <mergeCell ref="A3:BC3"/>
    <mergeCell ref="BD3:BH3"/>
    <mergeCell ref="BI3:CU3"/>
    <mergeCell ref="A4:BC4"/>
    <mergeCell ref="BD4:BH4"/>
    <mergeCell ref="BI4:BU4"/>
    <mergeCell ref="BV4:CH4"/>
    <mergeCell ref="CI4:CU4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CI6:CU6"/>
    <mergeCell ref="A7:BC7"/>
    <mergeCell ref="BD7:BH7"/>
    <mergeCell ref="BI7:BU7"/>
    <mergeCell ref="BV7:CH7"/>
    <mergeCell ref="CI7:CU7"/>
    <mergeCell ref="A8:BC8"/>
    <mergeCell ref="BD8:BH10"/>
    <mergeCell ref="BI8:BU10"/>
    <mergeCell ref="BV8:CH10"/>
    <mergeCell ref="CI8:CU10"/>
    <mergeCell ref="BI14:BU14"/>
    <mergeCell ref="BV14:CH14"/>
    <mergeCell ref="CI14:CU14"/>
    <mergeCell ref="A9:BC9"/>
    <mergeCell ref="A10:BC10"/>
    <mergeCell ref="A11:BC11"/>
    <mergeCell ref="BD11:BH13"/>
    <mergeCell ref="BI11:BU13"/>
    <mergeCell ref="BV11:CH13"/>
    <mergeCell ref="A16:BC16"/>
    <mergeCell ref="BD16:BH16"/>
    <mergeCell ref="BI16:BU16"/>
    <mergeCell ref="BV16:CH16"/>
    <mergeCell ref="CI16:CU16"/>
    <mergeCell ref="CI11:CU13"/>
    <mergeCell ref="A12:BC12"/>
    <mergeCell ref="A13:BC13"/>
    <mergeCell ref="A14:BC14"/>
    <mergeCell ref="BD14:BH14"/>
    <mergeCell ref="A17:BC17"/>
    <mergeCell ref="BD17:BH17"/>
    <mergeCell ref="BI17:BU17"/>
    <mergeCell ref="BV17:CH17"/>
    <mergeCell ref="CI17:CU17"/>
    <mergeCell ref="A15:BC15"/>
    <mergeCell ref="BD15:BH15"/>
    <mergeCell ref="BI15:BU15"/>
    <mergeCell ref="BV15:CH15"/>
    <mergeCell ref="CI15:CU15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CU22"/>
  <sheetViews>
    <sheetView zoomScale="120" zoomScaleNormal="120" zoomScalePageLayoutView="0" workbookViewId="0" topLeftCell="A1">
      <selection activeCell="DH34" sqref="DH34"/>
    </sheetView>
  </sheetViews>
  <sheetFormatPr defaultColWidth="1.37890625" defaultRowHeight="12.75"/>
  <cols>
    <col min="1" max="16384" width="1.37890625" style="1" customWidth="1"/>
  </cols>
  <sheetData>
    <row r="1" spans="1:47" ht="12.75">
      <c r="A1" s="14" t="s">
        <v>273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3" spans="1:99" ht="12.75">
      <c r="A3" s="63" t="s">
        <v>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4" t="s">
        <v>24</v>
      </c>
      <c r="S3" s="64"/>
      <c r="T3" s="64"/>
      <c r="U3" s="64"/>
      <c r="V3" s="64" t="s">
        <v>27</v>
      </c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 t="s">
        <v>27</v>
      </c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7" t="s">
        <v>27</v>
      </c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</row>
    <row r="4" spans="1:99" ht="12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 t="s">
        <v>26</v>
      </c>
      <c r="S4" s="58"/>
      <c r="T4" s="58"/>
      <c r="U4" s="58"/>
      <c r="V4" s="93" t="s">
        <v>126</v>
      </c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 t="s">
        <v>127</v>
      </c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88" t="s">
        <v>128</v>
      </c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</row>
    <row r="5" spans="1:99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  <c r="S5" s="58"/>
      <c r="T5" s="58"/>
      <c r="U5" s="58"/>
      <c r="V5" s="58" t="s">
        <v>129</v>
      </c>
      <c r="W5" s="58"/>
      <c r="X5" s="58"/>
      <c r="Y5" s="58"/>
      <c r="Z5" s="58"/>
      <c r="AA5" s="58"/>
      <c r="AB5" s="58"/>
      <c r="AC5" s="58"/>
      <c r="AD5" s="58" t="s">
        <v>130</v>
      </c>
      <c r="AE5" s="58"/>
      <c r="AF5" s="58"/>
      <c r="AG5" s="58"/>
      <c r="AH5" s="58"/>
      <c r="AI5" s="58"/>
      <c r="AJ5" s="58"/>
      <c r="AK5" s="58"/>
      <c r="AL5" s="58"/>
      <c r="AM5" s="58"/>
      <c r="AN5" s="64" t="s">
        <v>131</v>
      </c>
      <c r="AO5" s="64"/>
      <c r="AP5" s="64"/>
      <c r="AQ5" s="64"/>
      <c r="AR5" s="64"/>
      <c r="AS5" s="64"/>
      <c r="AT5" s="64"/>
      <c r="AU5" s="64"/>
      <c r="AV5" s="58" t="s">
        <v>129</v>
      </c>
      <c r="AW5" s="58"/>
      <c r="AX5" s="58"/>
      <c r="AY5" s="58"/>
      <c r="AZ5" s="58"/>
      <c r="BA5" s="58"/>
      <c r="BB5" s="58"/>
      <c r="BC5" s="58"/>
      <c r="BD5" s="58" t="s">
        <v>130</v>
      </c>
      <c r="BE5" s="58"/>
      <c r="BF5" s="58"/>
      <c r="BG5" s="58"/>
      <c r="BH5" s="58"/>
      <c r="BI5" s="58"/>
      <c r="BJ5" s="58"/>
      <c r="BK5" s="58"/>
      <c r="BL5" s="58"/>
      <c r="BM5" s="58"/>
      <c r="BN5" s="64" t="s">
        <v>131</v>
      </c>
      <c r="BO5" s="64"/>
      <c r="BP5" s="64"/>
      <c r="BQ5" s="64"/>
      <c r="BR5" s="64"/>
      <c r="BS5" s="64"/>
      <c r="BT5" s="64"/>
      <c r="BU5" s="64"/>
      <c r="BV5" s="58" t="s">
        <v>129</v>
      </c>
      <c r="BW5" s="58"/>
      <c r="BX5" s="58"/>
      <c r="BY5" s="58"/>
      <c r="BZ5" s="58"/>
      <c r="CA5" s="58"/>
      <c r="CB5" s="58"/>
      <c r="CC5" s="58"/>
      <c r="CD5" s="58" t="s">
        <v>130</v>
      </c>
      <c r="CE5" s="58"/>
      <c r="CF5" s="58"/>
      <c r="CG5" s="58"/>
      <c r="CH5" s="58"/>
      <c r="CI5" s="58"/>
      <c r="CJ5" s="58"/>
      <c r="CK5" s="58"/>
      <c r="CL5" s="58"/>
      <c r="CM5" s="58"/>
      <c r="CN5" s="67" t="s">
        <v>131</v>
      </c>
      <c r="CO5" s="67"/>
      <c r="CP5" s="67"/>
      <c r="CQ5" s="67"/>
      <c r="CR5" s="67"/>
      <c r="CS5" s="67"/>
      <c r="CT5" s="67"/>
      <c r="CU5" s="67"/>
    </row>
    <row r="6" spans="1:99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  <c r="S6" s="58"/>
      <c r="T6" s="58"/>
      <c r="U6" s="58"/>
      <c r="V6" s="58" t="s">
        <v>131</v>
      </c>
      <c r="W6" s="58"/>
      <c r="X6" s="58"/>
      <c r="Y6" s="58"/>
      <c r="Z6" s="58"/>
      <c r="AA6" s="58"/>
      <c r="AB6" s="58"/>
      <c r="AC6" s="58"/>
      <c r="AD6" s="58" t="s">
        <v>132</v>
      </c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 t="s">
        <v>131</v>
      </c>
      <c r="AW6" s="58"/>
      <c r="AX6" s="58"/>
      <c r="AY6" s="58"/>
      <c r="AZ6" s="58"/>
      <c r="BA6" s="58"/>
      <c r="BB6" s="58"/>
      <c r="BC6" s="58"/>
      <c r="BD6" s="58" t="s">
        <v>132</v>
      </c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 t="s">
        <v>131</v>
      </c>
      <c r="BW6" s="58"/>
      <c r="BX6" s="58"/>
      <c r="BY6" s="58"/>
      <c r="BZ6" s="58"/>
      <c r="CA6" s="58"/>
      <c r="CB6" s="58"/>
      <c r="CC6" s="58"/>
      <c r="CD6" s="58" t="s">
        <v>132</v>
      </c>
      <c r="CE6" s="58"/>
      <c r="CF6" s="58"/>
      <c r="CG6" s="58"/>
      <c r="CH6" s="58"/>
      <c r="CI6" s="58"/>
      <c r="CJ6" s="58"/>
      <c r="CK6" s="58"/>
      <c r="CL6" s="58"/>
      <c r="CM6" s="58"/>
      <c r="CN6" s="59"/>
      <c r="CO6" s="59"/>
      <c r="CP6" s="59"/>
      <c r="CQ6" s="59"/>
      <c r="CR6" s="59"/>
      <c r="CS6" s="59"/>
      <c r="CT6" s="59"/>
      <c r="CU6" s="59"/>
    </row>
    <row r="7" spans="1:99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8"/>
      <c r="T7" s="58"/>
      <c r="U7" s="58"/>
      <c r="V7" s="58" t="s">
        <v>133</v>
      </c>
      <c r="W7" s="58"/>
      <c r="X7" s="58"/>
      <c r="Y7" s="58"/>
      <c r="Z7" s="58"/>
      <c r="AA7" s="58"/>
      <c r="AB7" s="58"/>
      <c r="AC7" s="58"/>
      <c r="AD7" s="58" t="s">
        <v>134</v>
      </c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 t="s">
        <v>133</v>
      </c>
      <c r="AW7" s="58"/>
      <c r="AX7" s="58"/>
      <c r="AY7" s="58"/>
      <c r="AZ7" s="58"/>
      <c r="BA7" s="58"/>
      <c r="BB7" s="58"/>
      <c r="BC7" s="58"/>
      <c r="BD7" s="58" t="s">
        <v>134</v>
      </c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 t="s">
        <v>133</v>
      </c>
      <c r="BW7" s="58"/>
      <c r="BX7" s="58"/>
      <c r="BY7" s="58"/>
      <c r="BZ7" s="58"/>
      <c r="CA7" s="58"/>
      <c r="CB7" s="58"/>
      <c r="CC7" s="58"/>
      <c r="CD7" s="58" t="s">
        <v>134</v>
      </c>
      <c r="CE7" s="58"/>
      <c r="CF7" s="58"/>
      <c r="CG7" s="58"/>
      <c r="CH7" s="58"/>
      <c r="CI7" s="58"/>
      <c r="CJ7" s="58"/>
      <c r="CK7" s="58"/>
      <c r="CL7" s="58"/>
      <c r="CM7" s="58"/>
      <c r="CN7" s="59"/>
      <c r="CO7" s="59"/>
      <c r="CP7" s="59"/>
      <c r="CQ7" s="59"/>
      <c r="CR7" s="59"/>
      <c r="CS7" s="59"/>
      <c r="CT7" s="59"/>
      <c r="CU7" s="59"/>
    </row>
    <row r="8" spans="1:99" ht="12.7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8"/>
      <c r="T8" s="58"/>
      <c r="U8" s="58"/>
      <c r="V8" s="58" t="s">
        <v>135</v>
      </c>
      <c r="W8" s="58"/>
      <c r="X8" s="58"/>
      <c r="Y8" s="58"/>
      <c r="Z8" s="58"/>
      <c r="AA8" s="58"/>
      <c r="AB8" s="58"/>
      <c r="AC8" s="58"/>
      <c r="AD8" s="58" t="s">
        <v>136</v>
      </c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 t="s">
        <v>135</v>
      </c>
      <c r="AW8" s="58"/>
      <c r="AX8" s="58"/>
      <c r="AY8" s="58"/>
      <c r="AZ8" s="58"/>
      <c r="BA8" s="58"/>
      <c r="BB8" s="58"/>
      <c r="BC8" s="58"/>
      <c r="BD8" s="58" t="s">
        <v>136</v>
      </c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 t="s">
        <v>135</v>
      </c>
      <c r="BW8" s="58"/>
      <c r="BX8" s="58"/>
      <c r="BY8" s="58"/>
      <c r="BZ8" s="58"/>
      <c r="CA8" s="58"/>
      <c r="CB8" s="58"/>
      <c r="CC8" s="58"/>
      <c r="CD8" s="58" t="s">
        <v>136</v>
      </c>
      <c r="CE8" s="58"/>
      <c r="CF8" s="58"/>
      <c r="CG8" s="58"/>
      <c r="CH8" s="58"/>
      <c r="CI8" s="58"/>
      <c r="CJ8" s="58"/>
      <c r="CK8" s="58"/>
      <c r="CL8" s="58"/>
      <c r="CM8" s="58"/>
      <c r="CN8" s="59"/>
      <c r="CO8" s="59"/>
      <c r="CP8" s="59"/>
      <c r="CQ8" s="59"/>
      <c r="CR8" s="59"/>
      <c r="CS8" s="59"/>
      <c r="CT8" s="59"/>
      <c r="CU8" s="59"/>
    </row>
    <row r="9" spans="1:99" ht="12.7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 t="s">
        <v>135</v>
      </c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 t="s">
        <v>135</v>
      </c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 t="s">
        <v>135</v>
      </c>
      <c r="CE9" s="58"/>
      <c r="CF9" s="58"/>
      <c r="CG9" s="58"/>
      <c r="CH9" s="58"/>
      <c r="CI9" s="58"/>
      <c r="CJ9" s="58"/>
      <c r="CK9" s="58"/>
      <c r="CL9" s="58"/>
      <c r="CM9" s="58"/>
      <c r="CN9" s="59"/>
      <c r="CO9" s="59"/>
      <c r="CP9" s="59"/>
      <c r="CQ9" s="59"/>
      <c r="CR9" s="59"/>
      <c r="CS9" s="59"/>
      <c r="CT9" s="59"/>
      <c r="CU9" s="59"/>
    </row>
    <row r="10" spans="1:99" ht="12.75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 t="s">
        <v>137</v>
      </c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 t="s">
        <v>137</v>
      </c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 t="s">
        <v>137</v>
      </c>
      <c r="CE10" s="93"/>
      <c r="CF10" s="93"/>
      <c r="CG10" s="93"/>
      <c r="CH10" s="93"/>
      <c r="CI10" s="93"/>
      <c r="CJ10" s="93"/>
      <c r="CK10" s="93"/>
      <c r="CL10" s="93"/>
      <c r="CM10" s="93"/>
      <c r="CN10" s="88"/>
      <c r="CO10" s="88"/>
      <c r="CP10" s="88"/>
      <c r="CQ10" s="88"/>
      <c r="CR10" s="88"/>
      <c r="CS10" s="88"/>
      <c r="CT10" s="88"/>
      <c r="CU10" s="88"/>
    </row>
    <row r="11" spans="1:99" ht="12.75">
      <c r="A11" s="49">
        <v>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>
        <v>2</v>
      </c>
      <c r="S11" s="50"/>
      <c r="T11" s="50"/>
      <c r="U11" s="50"/>
      <c r="V11" s="50">
        <v>3</v>
      </c>
      <c r="W11" s="50"/>
      <c r="X11" s="50"/>
      <c r="Y11" s="50"/>
      <c r="Z11" s="50"/>
      <c r="AA11" s="50"/>
      <c r="AB11" s="50"/>
      <c r="AC11" s="50"/>
      <c r="AD11" s="50">
        <v>4</v>
      </c>
      <c r="AE11" s="50"/>
      <c r="AF11" s="50"/>
      <c r="AG11" s="50"/>
      <c r="AH11" s="50"/>
      <c r="AI11" s="50"/>
      <c r="AJ11" s="50"/>
      <c r="AK11" s="50"/>
      <c r="AL11" s="50"/>
      <c r="AM11" s="50"/>
      <c r="AN11" s="50">
        <v>5</v>
      </c>
      <c r="AO11" s="50"/>
      <c r="AP11" s="50"/>
      <c r="AQ11" s="50"/>
      <c r="AR11" s="50"/>
      <c r="AS11" s="50"/>
      <c r="AT11" s="50"/>
      <c r="AU11" s="50"/>
      <c r="AV11" s="50">
        <v>6</v>
      </c>
      <c r="AW11" s="50"/>
      <c r="AX11" s="50"/>
      <c r="AY11" s="50"/>
      <c r="AZ11" s="50"/>
      <c r="BA11" s="50"/>
      <c r="BB11" s="50"/>
      <c r="BC11" s="50"/>
      <c r="BD11" s="50">
        <v>7</v>
      </c>
      <c r="BE11" s="50"/>
      <c r="BF11" s="50"/>
      <c r="BG11" s="50"/>
      <c r="BH11" s="50"/>
      <c r="BI11" s="50"/>
      <c r="BJ11" s="50"/>
      <c r="BK11" s="50"/>
      <c r="BL11" s="50"/>
      <c r="BM11" s="50"/>
      <c r="BN11" s="50">
        <v>8</v>
      </c>
      <c r="BO11" s="50"/>
      <c r="BP11" s="50"/>
      <c r="BQ11" s="50"/>
      <c r="BR11" s="50"/>
      <c r="BS11" s="50"/>
      <c r="BT11" s="50"/>
      <c r="BU11" s="50"/>
      <c r="BV11" s="50">
        <v>9</v>
      </c>
      <c r="BW11" s="50"/>
      <c r="BX11" s="50"/>
      <c r="BY11" s="50"/>
      <c r="BZ11" s="50"/>
      <c r="CA11" s="50"/>
      <c r="CB11" s="50"/>
      <c r="CC11" s="50"/>
      <c r="CD11" s="50">
        <v>10</v>
      </c>
      <c r="CE11" s="50"/>
      <c r="CF11" s="50"/>
      <c r="CG11" s="50"/>
      <c r="CH11" s="50"/>
      <c r="CI11" s="50"/>
      <c r="CJ11" s="50"/>
      <c r="CK11" s="50"/>
      <c r="CL11" s="50"/>
      <c r="CM11" s="50"/>
      <c r="CN11" s="51">
        <v>11</v>
      </c>
      <c r="CO11" s="51"/>
      <c r="CP11" s="51"/>
      <c r="CQ11" s="51"/>
      <c r="CR11" s="51"/>
      <c r="CS11" s="51"/>
      <c r="CT11" s="51"/>
      <c r="CU11" s="51"/>
    </row>
    <row r="12" spans="1:99" ht="12.75">
      <c r="A12" s="41" t="s">
        <v>147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54" t="s">
        <v>34</v>
      </c>
      <c r="S12" s="54"/>
      <c r="T12" s="54"/>
      <c r="U12" s="54"/>
      <c r="V12" s="94" t="s">
        <v>66</v>
      </c>
      <c r="W12" s="94"/>
      <c r="X12" s="94"/>
      <c r="Y12" s="94"/>
      <c r="Z12" s="94"/>
      <c r="AA12" s="94"/>
      <c r="AB12" s="94"/>
      <c r="AC12" s="94"/>
      <c r="AD12" s="94" t="s">
        <v>66</v>
      </c>
      <c r="AE12" s="94"/>
      <c r="AF12" s="94"/>
      <c r="AG12" s="94"/>
      <c r="AH12" s="94"/>
      <c r="AI12" s="94"/>
      <c r="AJ12" s="94"/>
      <c r="AK12" s="94"/>
      <c r="AL12" s="94"/>
      <c r="AM12" s="94"/>
      <c r="AN12" s="90"/>
      <c r="AO12" s="90"/>
      <c r="AP12" s="90"/>
      <c r="AQ12" s="90"/>
      <c r="AR12" s="90"/>
      <c r="AS12" s="90"/>
      <c r="AT12" s="90"/>
      <c r="AU12" s="90"/>
      <c r="AV12" s="94" t="s">
        <v>66</v>
      </c>
      <c r="AW12" s="94"/>
      <c r="AX12" s="94"/>
      <c r="AY12" s="94"/>
      <c r="AZ12" s="94"/>
      <c r="BA12" s="94"/>
      <c r="BB12" s="94"/>
      <c r="BC12" s="94"/>
      <c r="BD12" s="94" t="s">
        <v>66</v>
      </c>
      <c r="BE12" s="94"/>
      <c r="BF12" s="94"/>
      <c r="BG12" s="94"/>
      <c r="BH12" s="94"/>
      <c r="BI12" s="94"/>
      <c r="BJ12" s="94"/>
      <c r="BK12" s="94"/>
      <c r="BL12" s="94"/>
      <c r="BM12" s="94"/>
      <c r="BN12" s="90"/>
      <c r="BO12" s="90"/>
      <c r="BP12" s="90"/>
      <c r="BQ12" s="90"/>
      <c r="BR12" s="90"/>
      <c r="BS12" s="90"/>
      <c r="BT12" s="90"/>
      <c r="BU12" s="90"/>
      <c r="BV12" s="94" t="s">
        <v>66</v>
      </c>
      <c r="BW12" s="94"/>
      <c r="BX12" s="94"/>
      <c r="BY12" s="94"/>
      <c r="BZ12" s="94"/>
      <c r="CA12" s="94"/>
      <c r="CB12" s="94"/>
      <c r="CC12" s="94"/>
      <c r="CD12" s="94" t="s">
        <v>66</v>
      </c>
      <c r="CE12" s="94"/>
      <c r="CF12" s="94"/>
      <c r="CG12" s="94"/>
      <c r="CH12" s="94"/>
      <c r="CI12" s="94"/>
      <c r="CJ12" s="94"/>
      <c r="CK12" s="94"/>
      <c r="CL12" s="94"/>
      <c r="CM12" s="94"/>
      <c r="CN12" s="95"/>
      <c r="CO12" s="95"/>
      <c r="CP12" s="95"/>
      <c r="CQ12" s="95"/>
      <c r="CR12" s="95"/>
      <c r="CS12" s="95"/>
      <c r="CT12" s="95"/>
      <c r="CU12" s="95"/>
    </row>
    <row r="13" spans="1:99" ht="12.75">
      <c r="A13" s="112" t="s">
        <v>148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54"/>
      <c r="S13" s="54"/>
      <c r="T13" s="54"/>
      <c r="U13" s="5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0"/>
      <c r="AO13" s="90"/>
      <c r="AP13" s="90"/>
      <c r="AQ13" s="90"/>
      <c r="AR13" s="90"/>
      <c r="AS13" s="90"/>
      <c r="AT13" s="90"/>
      <c r="AU13" s="90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0"/>
      <c r="BO13" s="90"/>
      <c r="BP13" s="90"/>
      <c r="BQ13" s="90"/>
      <c r="BR13" s="90"/>
      <c r="BS13" s="90"/>
      <c r="BT13" s="90"/>
      <c r="BU13" s="90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5"/>
      <c r="CO13" s="95"/>
      <c r="CP13" s="95"/>
      <c r="CQ13" s="95"/>
      <c r="CR13" s="95"/>
      <c r="CS13" s="95"/>
      <c r="CT13" s="95"/>
      <c r="CU13" s="95"/>
    </row>
    <row r="14" spans="1:99" ht="12.75">
      <c r="A14" s="112" t="s">
        <v>149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54"/>
      <c r="S14" s="54"/>
      <c r="T14" s="54"/>
      <c r="U14" s="5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0"/>
      <c r="AO14" s="90"/>
      <c r="AP14" s="90"/>
      <c r="AQ14" s="90"/>
      <c r="AR14" s="90"/>
      <c r="AS14" s="90"/>
      <c r="AT14" s="90"/>
      <c r="AU14" s="90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0"/>
      <c r="BO14" s="90"/>
      <c r="BP14" s="90"/>
      <c r="BQ14" s="90"/>
      <c r="BR14" s="90"/>
      <c r="BS14" s="90"/>
      <c r="BT14" s="90"/>
      <c r="BU14" s="90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5"/>
      <c r="CO14" s="95"/>
      <c r="CP14" s="95"/>
      <c r="CQ14" s="95"/>
      <c r="CR14" s="95"/>
      <c r="CS14" s="95"/>
      <c r="CT14" s="95"/>
      <c r="CU14" s="95"/>
    </row>
    <row r="15" spans="1:99" ht="12.75">
      <c r="A15" s="112" t="s">
        <v>150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54"/>
      <c r="S15" s="54"/>
      <c r="T15" s="54"/>
      <c r="U15" s="5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0"/>
      <c r="AO15" s="90"/>
      <c r="AP15" s="90"/>
      <c r="AQ15" s="90"/>
      <c r="AR15" s="90"/>
      <c r="AS15" s="90"/>
      <c r="AT15" s="90"/>
      <c r="AU15" s="90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0"/>
      <c r="BO15" s="90"/>
      <c r="BP15" s="90"/>
      <c r="BQ15" s="90"/>
      <c r="BR15" s="90"/>
      <c r="BS15" s="90"/>
      <c r="BT15" s="90"/>
      <c r="BU15" s="90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5"/>
      <c r="CO15" s="95"/>
      <c r="CP15" s="95"/>
      <c r="CQ15" s="95"/>
      <c r="CR15" s="95"/>
      <c r="CS15" s="95"/>
      <c r="CT15" s="95"/>
      <c r="CU15" s="95"/>
    </row>
    <row r="16" spans="1:99" ht="12.75">
      <c r="A16" s="112" t="s">
        <v>151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54"/>
      <c r="S16" s="54"/>
      <c r="T16" s="54"/>
      <c r="U16" s="5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0"/>
      <c r="AO16" s="90"/>
      <c r="AP16" s="90"/>
      <c r="AQ16" s="90"/>
      <c r="AR16" s="90"/>
      <c r="AS16" s="90"/>
      <c r="AT16" s="90"/>
      <c r="AU16" s="90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0"/>
      <c r="BO16" s="90"/>
      <c r="BP16" s="90"/>
      <c r="BQ16" s="90"/>
      <c r="BR16" s="90"/>
      <c r="BS16" s="90"/>
      <c r="BT16" s="90"/>
      <c r="BU16" s="90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5"/>
      <c r="CO16" s="95"/>
      <c r="CP16" s="95"/>
      <c r="CQ16" s="95"/>
      <c r="CR16" s="95"/>
      <c r="CS16" s="95"/>
      <c r="CT16" s="95"/>
      <c r="CU16" s="95"/>
    </row>
    <row r="17" spans="1:99" ht="12.75">
      <c r="A17" s="112" t="s">
        <v>152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54"/>
      <c r="S17" s="54"/>
      <c r="T17" s="54"/>
      <c r="U17" s="5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0"/>
      <c r="AO17" s="90"/>
      <c r="AP17" s="90"/>
      <c r="AQ17" s="90"/>
      <c r="AR17" s="90"/>
      <c r="AS17" s="90"/>
      <c r="AT17" s="90"/>
      <c r="AU17" s="90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0"/>
      <c r="BO17" s="90"/>
      <c r="BP17" s="90"/>
      <c r="BQ17" s="90"/>
      <c r="BR17" s="90"/>
      <c r="BS17" s="90"/>
      <c r="BT17" s="90"/>
      <c r="BU17" s="90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5"/>
      <c r="CO17" s="95"/>
      <c r="CP17" s="95"/>
      <c r="CQ17" s="95"/>
      <c r="CR17" s="95"/>
      <c r="CS17" s="95"/>
      <c r="CT17" s="95"/>
      <c r="CU17" s="95"/>
    </row>
    <row r="18" spans="1:99" ht="12.75">
      <c r="A18" s="112" t="s">
        <v>153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54"/>
      <c r="S18" s="54"/>
      <c r="T18" s="54"/>
      <c r="U18" s="5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0"/>
      <c r="AO18" s="90"/>
      <c r="AP18" s="90"/>
      <c r="AQ18" s="90"/>
      <c r="AR18" s="90"/>
      <c r="AS18" s="90"/>
      <c r="AT18" s="90"/>
      <c r="AU18" s="90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0"/>
      <c r="BO18" s="90"/>
      <c r="BP18" s="90"/>
      <c r="BQ18" s="90"/>
      <c r="BR18" s="90"/>
      <c r="BS18" s="90"/>
      <c r="BT18" s="90"/>
      <c r="BU18" s="90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5"/>
      <c r="CO18" s="95"/>
      <c r="CP18" s="95"/>
      <c r="CQ18" s="95"/>
      <c r="CR18" s="95"/>
      <c r="CS18" s="95"/>
      <c r="CT18" s="95"/>
      <c r="CU18" s="95"/>
    </row>
    <row r="19" spans="1:99" ht="12.75">
      <c r="A19" s="112" t="s">
        <v>154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54"/>
      <c r="S19" s="54"/>
      <c r="T19" s="54"/>
      <c r="U19" s="5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0"/>
      <c r="AO19" s="90"/>
      <c r="AP19" s="90"/>
      <c r="AQ19" s="90"/>
      <c r="AR19" s="90"/>
      <c r="AS19" s="90"/>
      <c r="AT19" s="90"/>
      <c r="AU19" s="90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0"/>
      <c r="BO19" s="90"/>
      <c r="BP19" s="90"/>
      <c r="BQ19" s="90"/>
      <c r="BR19" s="90"/>
      <c r="BS19" s="90"/>
      <c r="BT19" s="90"/>
      <c r="BU19" s="90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5"/>
      <c r="CO19" s="95"/>
      <c r="CP19" s="95"/>
      <c r="CQ19" s="95"/>
      <c r="CR19" s="95"/>
      <c r="CS19" s="95"/>
      <c r="CT19" s="95"/>
      <c r="CU19" s="95"/>
    </row>
    <row r="20" spans="1:99" ht="12.75">
      <c r="A20" s="96" t="s">
        <v>68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46" t="s">
        <v>69</v>
      </c>
      <c r="S20" s="46"/>
      <c r="T20" s="46"/>
      <c r="U20" s="46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2"/>
      <c r="CO20" s="82"/>
      <c r="CP20" s="82"/>
      <c r="CQ20" s="82"/>
      <c r="CR20" s="82"/>
      <c r="CS20" s="82"/>
      <c r="CT20" s="82"/>
      <c r="CU20" s="82"/>
    </row>
    <row r="21" spans="1:99" ht="12.7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46"/>
      <c r="S21" s="46"/>
      <c r="T21" s="46"/>
      <c r="U21" s="46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2"/>
      <c r="CO21" s="82"/>
      <c r="CP21" s="82"/>
      <c r="CQ21" s="82"/>
      <c r="CR21" s="82"/>
      <c r="CS21" s="82"/>
      <c r="CT21" s="82"/>
      <c r="CU21" s="82"/>
    </row>
    <row r="22" spans="1:99" ht="1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85"/>
      <c r="S22" s="85"/>
      <c r="T22" s="85"/>
      <c r="U22" s="85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113"/>
      <c r="AO22" s="113"/>
      <c r="AP22" s="113"/>
      <c r="AQ22" s="113"/>
      <c r="AR22" s="113"/>
      <c r="AS22" s="113"/>
      <c r="AT22" s="113"/>
      <c r="AU22" s="113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113"/>
      <c r="BO22" s="113"/>
      <c r="BP22" s="113"/>
      <c r="BQ22" s="113"/>
      <c r="BR22" s="113"/>
      <c r="BS22" s="113"/>
      <c r="BT22" s="113"/>
      <c r="BU22" s="113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92"/>
      <c r="CO22" s="92"/>
      <c r="CP22" s="92"/>
      <c r="CQ22" s="92"/>
      <c r="CR22" s="92"/>
      <c r="CS22" s="92"/>
      <c r="CT22" s="92"/>
      <c r="CU22" s="92"/>
    </row>
  </sheetData>
  <sheetProtection selectLockedCells="1" selectUnlockedCells="1"/>
  <mergeCells count="128">
    <mergeCell ref="A3:Q3"/>
    <mergeCell ref="R3:U3"/>
    <mergeCell ref="V3:AU3"/>
    <mergeCell ref="AV3:BU3"/>
    <mergeCell ref="BV3:CU3"/>
    <mergeCell ref="A4:Q4"/>
    <mergeCell ref="R4:U4"/>
    <mergeCell ref="V4:AU4"/>
    <mergeCell ref="AV4:BU4"/>
    <mergeCell ref="BV4:CU4"/>
    <mergeCell ref="A5:Q5"/>
    <mergeCell ref="R5:U5"/>
    <mergeCell ref="V5:AC5"/>
    <mergeCell ref="AD5:AM5"/>
    <mergeCell ref="AN5:AU5"/>
    <mergeCell ref="AV5:BC5"/>
    <mergeCell ref="BD5:BM5"/>
    <mergeCell ref="BN5:BU5"/>
    <mergeCell ref="BV5:CC5"/>
    <mergeCell ref="CD5:CM5"/>
    <mergeCell ref="CN5:CU5"/>
    <mergeCell ref="A6:Q6"/>
    <mergeCell ref="R6:U6"/>
    <mergeCell ref="V6:AC6"/>
    <mergeCell ref="AD6:AM6"/>
    <mergeCell ref="AN6:AU6"/>
    <mergeCell ref="AV6:BC6"/>
    <mergeCell ref="BD6:BM6"/>
    <mergeCell ref="BN6:BU6"/>
    <mergeCell ref="BV6:CC6"/>
    <mergeCell ref="CD6:CM6"/>
    <mergeCell ref="CN6:CU6"/>
    <mergeCell ref="A7:Q7"/>
    <mergeCell ref="R7:U7"/>
    <mergeCell ref="V7:AC7"/>
    <mergeCell ref="AD7:AM7"/>
    <mergeCell ref="AN7:AU7"/>
    <mergeCell ref="AV7:BC7"/>
    <mergeCell ref="BD7:BM7"/>
    <mergeCell ref="BN7:BU7"/>
    <mergeCell ref="BV7:CC7"/>
    <mergeCell ref="CD7:CM7"/>
    <mergeCell ref="CN7:CU7"/>
    <mergeCell ref="A8:Q8"/>
    <mergeCell ref="R8:U8"/>
    <mergeCell ref="V8:AC8"/>
    <mergeCell ref="AD8:AM8"/>
    <mergeCell ref="AN8:AU8"/>
    <mergeCell ref="AV8:BC8"/>
    <mergeCell ref="BD8:BM8"/>
    <mergeCell ref="BN8:BU8"/>
    <mergeCell ref="BV8:CC8"/>
    <mergeCell ref="CD8:CM8"/>
    <mergeCell ref="CN8:CU8"/>
    <mergeCell ref="A9:Q9"/>
    <mergeCell ref="R9:U9"/>
    <mergeCell ref="V9:AC9"/>
    <mergeCell ref="AD9:AM9"/>
    <mergeCell ref="AN9:AU9"/>
    <mergeCell ref="AV9:BC9"/>
    <mergeCell ref="BD9:BM9"/>
    <mergeCell ref="BN9:BU9"/>
    <mergeCell ref="BV9:CC9"/>
    <mergeCell ref="CD9:CM9"/>
    <mergeCell ref="CN9:CU9"/>
    <mergeCell ref="A10:Q10"/>
    <mergeCell ref="R10:U10"/>
    <mergeCell ref="V10:AC10"/>
    <mergeCell ref="AD10:AM10"/>
    <mergeCell ref="AN10:AU10"/>
    <mergeCell ref="AV10:BC10"/>
    <mergeCell ref="BD10:BM10"/>
    <mergeCell ref="BN10:BU10"/>
    <mergeCell ref="BV10:CC10"/>
    <mergeCell ref="CD10:CM10"/>
    <mergeCell ref="CN10:CU10"/>
    <mergeCell ref="A11:Q11"/>
    <mergeCell ref="R11:U11"/>
    <mergeCell ref="V11:AC11"/>
    <mergeCell ref="AD11:AM11"/>
    <mergeCell ref="AN11:AU11"/>
    <mergeCell ref="AV11:BC11"/>
    <mergeCell ref="BD11:BM11"/>
    <mergeCell ref="BN11:BU11"/>
    <mergeCell ref="BV11:CC11"/>
    <mergeCell ref="CD11:CM11"/>
    <mergeCell ref="CN11:CU11"/>
    <mergeCell ref="A12:Q12"/>
    <mergeCell ref="R12:U19"/>
    <mergeCell ref="V12:AC19"/>
    <mergeCell ref="AD12:AM19"/>
    <mergeCell ref="AN12:AU19"/>
    <mergeCell ref="AV12:BC19"/>
    <mergeCell ref="BD12:BM19"/>
    <mergeCell ref="BN12:BU19"/>
    <mergeCell ref="BV12:CC19"/>
    <mergeCell ref="CD12:CM19"/>
    <mergeCell ref="CN12:CU19"/>
    <mergeCell ref="A13:Q13"/>
    <mergeCell ref="A14:Q14"/>
    <mergeCell ref="A15:Q15"/>
    <mergeCell ref="A16:Q16"/>
    <mergeCell ref="A17:Q17"/>
    <mergeCell ref="A18:Q18"/>
    <mergeCell ref="BD20:BM21"/>
    <mergeCell ref="BN20:BU21"/>
    <mergeCell ref="BV20:CC21"/>
    <mergeCell ref="CD20:CM21"/>
    <mergeCell ref="CN20:CU21"/>
    <mergeCell ref="A19:Q19"/>
    <mergeCell ref="A20:Q20"/>
    <mergeCell ref="R20:U21"/>
    <mergeCell ref="V20:AC21"/>
    <mergeCell ref="AD20:AM21"/>
    <mergeCell ref="A22:Q22"/>
    <mergeCell ref="R22:U22"/>
    <mergeCell ref="V22:AC22"/>
    <mergeCell ref="AD22:AM22"/>
    <mergeCell ref="AN22:AU22"/>
    <mergeCell ref="AV20:BC21"/>
    <mergeCell ref="AN20:AU21"/>
    <mergeCell ref="A21:Q21"/>
    <mergeCell ref="BD22:BM22"/>
    <mergeCell ref="BN22:BU22"/>
    <mergeCell ref="BV22:CC22"/>
    <mergeCell ref="CD22:CM22"/>
    <mergeCell ref="CN22:CU22"/>
    <mergeCell ref="AV22:BC22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CU36"/>
  <sheetViews>
    <sheetView zoomScalePageLayoutView="0" workbookViewId="0" topLeftCell="A1">
      <selection activeCell="A33" sqref="A33:Q33"/>
    </sheetView>
  </sheetViews>
  <sheetFormatPr defaultColWidth="1.37890625" defaultRowHeight="12.75"/>
  <cols>
    <col min="1" max="16" width="1.37890625" style="1" customWidth="1"/>
    <col min="17" max="17" width="2.75390625" style="1" customWidth="1"/>
    <col min="18" max="16384" width="1.37890625" style="1" customWidth="1"/>
  </cols>
  <sheetData>
    <row r="1" spans="1:47" s="30" customFormat="1" ht="12.75">
      <c r="A1" s="28" t="s">
        <v>275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</row>
    <row r="3" spans="1:99" ht="12.75">
      <c r="A3" s="63" t="s">
        <v>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4" t="s">
        <v>24</v>
      </c>
      <c r="S3" s="64"/>
      <c r="T3" s="64"/>
      <c r="U3" s="64"/>
      <c r="V3" s="64" t="s">
        <v>27</v>
      </c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 t="s">
        <v>27</v>
      </c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7" t="s">
        <v>27</v>
      </c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</row>
    <row r="4" spans="1:99" ht="12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 t="s">
        <v>26</v>
      </c>
      <c r="S4" s="58"/>
      <c r="T4" s="58"/>
      <c r="U4" s="58"/>
      <c r="V4" s="93" t="s">
        <v>126</v>
      </c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 t="s">
        <v>127</v>
      </c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88" t="s">
        <v>128</v>
      </c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</row>
    <row r="5" spans="1:99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  <c r="S5" s="58"/>
      <c r="T5" s="58"/>
      <c r="U5" s="58"/>
      <c r="V5" s="58" t="s">
        <v>129</v>
      </c>
      <c r="W5" s="58"/>
      <c r="X5" s="58"/>
      <c r="Y5" s="58"/>
      <c r="Z5" s="58"/>
      <c r="AA5" s="58"/>
      <c r="AB5" s="58"/>
      <c r="AC5" s="58"/>
      <c r="AD5" s="58" t="s">
        <v>130</v>
      </c>
      <c r="AE5" s="58"/>
      <c r="AF5" s="58"/>
      <c r="AG5" s="58"/>
      <c r="AH5" s="58"/>
      <c r="AI5" s="58"/>
      <c r="AJ5" s="58"/>
      <c r="AK5" s="58"/>
      <c r="AL5" s="58"/>
      <c r="AM5" s="58"/>
      <c r="AN5" s="64" t="s">
        <v>131</v>
      </c>
      <c r="AO5" s="64"/>
      <c r="AP5" s="64"/>
      <c r="AQ5" s="64"/>
      <c r="AR5" s="64"/>
      <c r="AS5" s="64"/>
      <c r="AT5" s="64"/>
      <c r="AU5" s="64"/>
      <c r="AV5" s="58" t="s">
        <v>129</v>
      </c>
      <c r="AW5" s="58"/>
      <c r="AX5" s="58"/>
      <c r="AY5" s="58"/>
      <c r="AZ5" s="58"/>
      <c r="BA5" s="58"/>
      <c r="BB5" s="58"/>
      <c r="BC5" s="58"/>
      <c r="BD5" s="58" t="s">
        <v>130</v>
      </c>
      <c r="BE5" s="58"/>
      <c r="BF5" s="58"/>
      <c r="BG5" s="58"/>
      <c r="BH5" s="58"/>
      <c r="BI5" s="58"/>
      <c r="BJ5" s="58"/>
      <c r="BK5" s="58"/>
      <c r="BL5" s="58"/>
      <c r="BM5" s="58"/>
      <c r="BN5" s="64" t="s">
        <v>131</v>
      </c>
      <c r="BO5" s="64"/>
      <c r="BP5" s="64"/>
      <c r="BQ5" s="64"/>
      <c r="BR5" s="64"/>
      <c r="BS5" s="64"/>
      <c r="BT5" s="64"/>
      <c r="BU5" s="64"/>
      <c r="BV5" s="58" t="s">
        <v>129</v>
      </c>
      <c r="BW5" s="58"/>
      <c r="BX5" s="58"/>
      <c r="BY5" s="58"/>
      <c r="BZ5" s="58"/>
      <c r="CA5" s="58"/>
      <c r="CB5" s="58"/>
      <c r="CC5" s="58"/>
      <c r="CD5" s="58" t="s">
        <v>130</v>
      </c>
      <c r="CE5" s="58"/>
      <c r="CF5" s="58"/>
      <c r="CG5" s="58"/>
      <c r="CH5" s="58"/>
      <c r="CI5" s="58"/>
      <c r="CJ5" s="58"/>
      <c r="CK5" s="58"/>
      <c r="CL5" s="58"/>
      <c r="CM5" s="58"/>
      <c r="CN5" s="67" t="s">
        <v>131</v>
      </c>
      <c r="CO5" s="67"/>
      <c r="CP5" s="67"/>
      <c r="CQ5" s="67"/>
      <c r="CR5" s="67"/>
      <c r="CS5" s="67"/>
      <c r="CT5" s="67"/>
      <c r="CU5" s="67"/>
    </row>
    <row r="6" spans="1:99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  <c r="S6" s="58"/>
      <c r="T6" s="58"/>
      <c r="U6" s="58"/>
      <c r="V6" s="58" t="s">
        <v>131</v>
      </c>
      <c r="W6" s="58"/>
      <c r="X6" s="58"/>
      <c r="Y6" s="58"/>
      <c r="Z6" s="58"/>
      <c r="AA6" s="58"/>
      <c r="AB6" s="58"/>
      <c r="AC6" s="58"/>
      <c r="AD6" s="58" t="s">
        <v>132</v>
      </c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 t="s">
        <v>131</v>
      </c>
      <c r="AW6" s="58"/>
      <c r="AX6" s="58"/>
      <c r="AY6" s="58"/>
      <c r="AZ6" s="58"/>
      <c r="BA6" s="58"/>
      <c r="BB6" s="58"/>
      <c r="BC6" s="58"/>
      <c r="BD6" s="58" t="s">
        <v>132</v>
      </c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 t="s">
        <v>131</v>
      </c>
      <c r="BW6" s="58"/>
      <c r="BX6" s="58"/>
      <c r="BY6" s="58"/>
      <c r="BZ6" s="58"/>
      <c r="CA6" s="58"/>
      <c r="CB6" s="58"/>
      <c r="CC6" s="58"/>
      <c r="CD6" s="58" t="s">
        <v>132</v>
      </c>
      <c r="CE6" s="58"/>
      <c r="CF6" s="58"/>
      <c r="CG6" s="58"/>
      <c r="CH6" s="58"/>
      <c r="CI6" s="58"/>
      <c r="CJ6" s="58"/>
      <c r="CK6" s="58"/>
      <c r="CL6" s="58"/>
      <c r="CM6" s="58"/>
      <c r="CN6" s="59"/>
      <c r="CO6" s="59"/>
      <c r="CP6" s="59"/>
      <c r="CQ6" s="59"/>
      <c r="CR6" s="59"/>
      <c r="CS6" s="59"/>
      <c r="CT6" s="59"/>
      <c r="CU6" s="59"/>
    </row>
    <row r="7" spans="1:99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8"/>
      <c r="T7" s="58"/>
      <c r="U7" s="58"/>
      <c r="V7" s="58" t="s">
        <v>133</v>
      </c>
      <c r="W7" s="58"/>
      <c r="X7" s="58"/>
      <c r="Y7" s="58"/>
      <c r="Z7" s="58"/>
      <c r="AA7" s="58"/>
      <c r="AB7" s="58"/>
      <c r="AC7" s="58"/>
      <c r="AD7" s="58" t="s">
        <v>134</v>
      </c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 t="s">
        <v>133</v>
      </c>
      <c r="AW7" s="58"/>
      <c r="AX7" s="58"/>
      <c r="AY7" s="58"/>
      <c r="AZ7" s="58"/>
      <c r="BA7" s="58"/>
      <c r="BB7" s="58"/>
      <c r="BC7" s="58"/>
      <c r="BD7" s="58" t="s">
        <v>134</v>
      </c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 t="s">
        <v>133</v>
      </c>
      <c r="BW7" s="58"/>
      <c r="BX7" s="58"/>
      <c r="BY7" s="58"/>
      <c r="BZ7" s="58"/>
      <c r="CA7" s="58"/>
      <c r="CB7" s="58"/>
      <c r="CC7" s="58"/>
      <c r="CD7" s="58" t="s">
        <v>134</v>
      </c>
      <c r="CE7" s="58"/>
      <c r="CF7" s="58"/>
      <c r="CG7" s="58"/>
      <c r="CH7" s="58"/>
      <c r="CI7" s="58"/>
      <c r="CJ7" s="58"/>
      <c r="CK7" s="58"/>
      <c r="CL7" s="58"/>
      <c r="CM7" s="58"/>
      <c r="CN7" s="59"/>
      <c r="CO7" s="59"/>
      <c r="CP7" s="59"/>
      <c r="CQ7" s="59"/>
      <c r="CR7" s="59"/>
      <c r="CS7" s="59"/>
      <c r="CT7" s="59"/>
      <c r="CU7" s="59"/>
    </row>
    <row r="8" spans="1:99" ht="12.7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8"/>
      <c r="T8" s="58"/>
      <c r="U8" s="58"/>
      <c r="V8" s="58" t="s">
        <v>135</v>
      </c>
      <c r="W8" s="58"/>
      <c r="X8" s="58"/>
      <c r="Y8" s="58"/>
      <c r="Z8" s="58"/>
      <c r="AA8" s="58"/>
      <c r="AB8" s="58"/>
      <c r="AC8" s="58"/>
      <c r="AD8" s="58" t="s">
        <v>136</v>
      </c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 t="s">
        <v>135</v>
      </c>
      <c r="AW8" s="58"/>
      <c r="AX8" s="58"/>
      <c r="AY8" s="58"/>
      <c r="AZ8" s="58"/>
      <c r="BA8" s="58"/>
      <c r="BB8" s="58"/>
      <c r="BC8" s="58"/>
      <c r="BD8" s="58" t="s">
        <v>136</v>
      </c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 t="s">
        <v>135</v>
      </c>
      <c r="BW8" s="58"/>
      <c r="BX8" s="58"/>
      <c r="BY8" s="58"/>
      <c r="BZ8" s="58"/>
      <c r="CA8" s="58"/>
      <c r="CB8" s="58"/>
      <c r="CC8" s="58"/>
      <c r="CD8" s="58" t="s">
        <v>136</v>
      </c>
      <c r="CE8" s="58"/>
      <c r="CF8" s="58"/>
      <c r="CG8" s="58"/>
      <c r="CH8" s="58"/>
      <c r="CI8" s="58"/>
      <c r="CJ8" s="58"/>
      <c r="CK8" s="58"/>
      <c r="CL8" s="58"/>
      <c r="CM8" s="58"/>
      <c r="CN8" s="59"/>
      <c r="CO8" s="59"/>
      <c r="CP8" s="59"/>
      <c r="CQ8" s="59"/>
      <c r="CR8" s="59"/>
      <c r="CS8" s="59"/>
      <c r="CT8" s="59"/>
      <c r="CU8" s="59"/>
    </row>
    <row r="9" spans="1:99" ht="12.7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 t="s">
        <v>135</v>
      </c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 t="s">
        <v>135</v>
      </c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 t="s">
        <v>135</v>
      </c>
      <c r="CE9" s="58"/>
      <c r="CF9" s="58"/>
      <c r="CG9" s="58"/>
      <c r="CH9" s="58"/>
      <c r="CI9" s="58"/>
      <c r="CJ9" s="58"/>
      <c r="CK9" s="58"/>
      <c r="CL9" s="58"/>
      <c r="CM9" s="58"/>
      <c r="CN9" s="59"/>
      <c r="CO9" s="59"/>
      <c r="CP9" s="59"/>
      <c r="CQ9" s="59"/>
      <c r="CR9" s="59"/>
      <c r="CS9" s="59"/>
      <c r="CT9" s="59"/>
      <c r="CU9" s="59"/>
    </row>
    <row r="10" spans="1:99" ht="12.75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 t="s">
        <v>137</v>
      </c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 t="s">
        <v>137</v>
      </c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 t="s">
        <v>137</v>
      </c>
      <c r="CE10" s="93"/>
      <c r="CF10" s="93"/>
      <c r="CG10" s="93"/>
      <c r="CH10" s="93"/>
      <c r="CI10" s="93"/>
      <c r="CJ10" s="93"/>
      <c r="CK10" s="93"/>
      <c r="CL10" s="93"/>
      <c r="CM10" s="93"/>
      <c r="CN10" s="88"/>
      <c r="CO10" s="88"/>
      <c r="CP10" s="88"/>
      <c r="CQ10" s="88"/>
      <c r="CR10" s="88"/>
      <c r="CS10" s="88"/>
      <c r="CT10" s="88"/>
      <c r="CU10" s="88"/>
    </row>
    <row r="11" spans="1:99" ht="12.75">
      <c r="A11" s="49">
        <v>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>
        <v>2</v>
      </c>
      <c r="S11" s="50"/>
      <c r="T11" s="50"/>
      <c r="U11" s="50"/>
      <c r="V11" s="50">
        <v>3</v>
      </c>
      <c r="W11" s="50"/>
      <c r="X11" s="50"/>
      <c r="Y11" s="50"/>
      <c r="Z11" s="50"/>
      <c r="AA11" s="50"/>
      <c r="AB11" s="50"/>
      <c r="AC11" s="50"/>
      <c r="AD11" s="50">
        <v>4</v>
      </c>
      <c r="AE11" s="50"/>
      <c r="AF11" s="50"/>
      <c r="AG11" s="50"/>
      <c r="AH11" s="50"/>
      <c r="AI11" s="50"/>
      <c r="AJ11" s="50"/>
      <c r="AK11" s="50"/>
      <c r="AL11" s="50"/>
      <c r="AM11" s="50"/>
      <c r="AN11" s="50">
        <v>5</v>
      </c>
      <c r="AO11" s="50"/>
      <c r="AP11" s="50"/>
      <c r="AQ11" s="50"/>
      <c r="AR11" s="50"/>
      <c r="AS11" s="50"/>
      <c r="AT11" s="50"/>
      <c r="AU11" s="50"/>
      <c r="AV11" s="50">
        <v>6</v>
      </c>
      <c r="AW11" s="50"/>
      <c r="AX11" s="50"/>
      <c r="AY11" s="50"/>
      <c r="AZ11" s="50"/>
      <c r="BA11" s="50"/>
      <c r="BB11" s="50"/>
      <c r="BC11" s="50"/>
      <c r="BD11" s="50">
        <v>7</v>
      </c>
      <c r="BE11" s="50"/>
      <c r="BF11" s="50"/>
      <c r="BG11" s="50"/>
      <c r="BH11" s="50"/>
      <c r="BI11" s="50"/>
      <c r="BJ11" s="50"/>
      <c r="BK11" s="50"/>
      <c r="BL11" s="50"/>
      <c r="BM11" s="50"/>
      <c r="BN11" s="50">
        <v>8</v>
      </c>
      <c r="BO11" s="50"/>
      <c r="BP11" s="50"/>
      <c r="BQ11" s="50"/>
      <c r="BR11" s="50"/>
      <c r="BS11" s="50"/>
      <c r="BT11" s="50"/>
      <c r="BU11" s="50"/>
      <c r="BV11" s="50">
        <v>9</v>
      </c>
      <c r="BW11" s="50"/>
      <c r="BX11" s="50"/>
      <c r="BY11" s="50"/>
      <c r="BZ11" s="50"/>
      <c r="CA11" s="50"/>
      <c r="CB11" s="50"/>
      <c r="CC11" s="50"/>
      <c r="CD11" s="50">
        <v>10</v>
      </c>
      <c r="CE11" s="50"/>
      <c r="CF11" s="50"/>
      <c r="CG11" s="50"/>
      <c r="CH11" s="50"/>
      <c r="CI11" s="50"/>
      <c r="CJ11" s="50"/>
      <c r="CK11" s="50"/>
      <c r="CL11" s="50"/>
      <c r="CM11" s="50"/>
      <c r="CN11" s="51">
        <v>11</v>
      </c>
      <c r="CO11" s="51"/>
      <c r="CP11" s="51"/>
      <c r="CQ11" s="51"/>
      <c r="CR11" s="51"/>
      <c r="CS11" s="51"/>
      <c r="CT11" s="51"/>
      <c r="CU11" s="51"/>
    </row>
    <row r="12" spans="1:99" ht="12.75">
      <c r="A12" s="41" t="s">
        <v>155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54" t="s">
        <v>34</v>
      </c>
      <c r="S12" s="54"/>
      <c r="T12" s="54"/>
      <c r="U12" s="54"/>
      <c r="V12" s="94" t="s">
        <v>66</v>
      </c>
      <c r="W12" s="94"/>
      <c r="X12" s="94"/>
      <c r="Y12" s="94"/>
      <c r="Z12" s="94"/>
      <c r="AA12" s="94"/>
      <c r="AB12" s="94"/>
      <c r="AC12" s="94"/>
      <c r="AD12" s="94" t="s">
        <v>66</v>
      </c>
      <c r="AE12" s="94"/>
      <c r="AF12" s="94"/>
      <c r="AG12" s="94"/>
      <c r="AH12" s="94"/>
      <c r="AI12" s="94"/>
      <c r="AJ12" s="94"/>
      <c r="AK12" s="94"/>
      <c r="AL12" s="94"/>
      <c r="AM12" s="94"/>
      <c r="AN12" s="90"/>
      <c r="AO12" s="90"/>
      <c r="AP12" s="90"/>
      <c r="AQ12" s="90"/>
      <c r="AR12" s="90"/>
      <c r="AS12" s="90"/>
      <c r="AT12" s="90"/>
      <c r="AU12" s="90"/>
      <c r="AV12" s="94" t="s">
        <v>66</v>
      </c>
      <c r="AW12" s="94"/>
      <c r="AX12" s="94"/>
      <c r="AY12" s="94"/>
      <c r="AZ12" s="94"/>
      <c r="BA12" s="94"/>
      <c r="BB12" s="94"/>
      <c r="BC12" s="94"/>
      <c r="BD12" s="94" t="s">
        <v>66</v>
      </c>
      <c r="BE12" s="94"/>
      <c r="BF12" s="94"/>
      <c r="BG12" s="94"/>
      <c r="BH12" s="94"/>
      <c r="BI12" s="94"/>
      <c r="BJ12" s="94"/>
      <c r="BK12" s="94"/>
      <c r="BL12" s="94"/>
      <c r="BM12" s="94"/>
      <c r="BN12" s="90"/>
      <c r="BO12" s="90"/>
      <c r="BP12" s="90"/>
      <c r="BQ12" s="90"/>
      <c r="BR12" s="90"/>
      <c r="BS12" s="90"/>
      <c r="BT12" s="90"/>
      <c r="BU12" s="90"/>
      <c r="BV12" s="94" t="s">
        <v>66</v>
      </c>
      <c r="BW12" s="94"/>
      <c r="BX12" s="94"/>
      <c r="BY12" s="94"/>
      <c r="BZ12" s="94"/>
      <c r="CA12" s="94"/>
      <c r="CB12" s="94"/>
      <c r="CC12" s="94"/>
      <c r="CD12" s="94" t="s">
        <v>66</v>
      </c>
      <c r="CE12" s="94"/>
      <c r="CF12" s="94"/>
      <c r="CG12" s="94"/>
      <c r="CH12" s="94"/>
      <c r="CI12" s="94"/>
      <c r="CJ12" s="94"/>
      <c r="CK12" s="94"/>
      <c r="CL12" s="94"/>
      <c r="CM12" s="94"/>
      <c r="CN12" s="95"/>
      <c r="CO12" s="95"/>
      <c r="CP12" s="95"/>
      <c r="CQ12" s="95"/>
      <c r="CR12" s="95"/>
      <c r="CS12" s="95"/>
      <c r="CT12" s="95"/>
      <c r="CU12" s="95"/>
    </row>
    <row r="13" spans="1:99" ht="12.75">
      <c r="A13" s="112" t="s">
        <v>156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54"/>
      <c r="S13" s="54"/>
      <c r="T13" s="54"/>
      <c r="U13" s="5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0"/>
      <c r="AO13" s="90"/>
      <c r="AP13" s="90"/>
      <c r="AQ13" s="90"/>
      <c r="AR13" s="90"/>
      <c r="AS13" s="90"/>
      <c r="AT13" s="90"/>
      <c r="AU13" s="90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0"/>
      <c r="BO13" s="90"/>
      <c r="BP13" s="90"/>
      <c r="BQ13" s="90"/>
      <c r="BR13" s="90"/>
      <c r="BS13" s="90"/>
      <c r="BT13" s="90"/>
      <c r="BU13" s="90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5"/>
      <c r="CO13" s="95"/>
      <c r="CP13" s="95"/>
      <c r="CQ13" s="95"/>
      <c r="CR13" s="95"/>
      <c r="CS13" s="95"/>
      <c r="CT13" s="95"/>
      <c r="CU13" s="95"/>
    </row>
    <row r="14" spans="1:99" ht="12.75">
      <c r="A14" s="112" t="s">
        <v>157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54"/>
      <c r="S14" s="54"/>
      <c r="T14" s="54"/>
      <c r="U14" s="5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0"/>
      <c r="AO14" s="90"/>
      <c r="AP14" s="90"/>
      <c r="AQ14" s="90"/>
      <c r="AR14" s="90"/>
      <c r="AS14" s="90"/>
      <c r="AT14" s="90"/>
      <c r="AU14" s="90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0"/>
      <c r="BO14" s="90"/>
      <c r="BP14" s="90"/>
      <c r="BQ14" s="90"/>
      <c r="BR14" s="90"/>
      <c r="BS14" s="90"/>
      <c r="BT14" s="90"/>
      <c r="BU14" s="90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5"/>
      <c r="CO14" s="95"/>
      <c r="CP14" s="95"/>
      <c r="CQ14" s="95"/>
      <c r="CR14" s="95"/>
      <c r="CS14" s="95"/>
      <c r="CT14" s="95"/>
      <c r="CU14" s="95"/>
    </row>
    <row r="15" spans="1:99" ht="12.75">
      <c r="A15" s="96" t="s">
        <v>68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46" t="s">
        <v>69</v>
      </c>
      <c r="S15" s="46"/>
      <c r="T15" s="46"/>
      <c r="U15" s="46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2"/>
      <c r="CO15" s="82"/>
      <c r="CP15" s="82"/>
      <c r="CQ15" s="82"/>
      <c r="CR15" s="82"/>
      <c r="CS15" s="82"/>
      <c r="CT15" s="82"/>
      <c r="CU15" s="82"/>
    </row>
    <row r="16" spans="1:99" ht="12.7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46"/>
      <c r="S16" s="46"/>
      <c r="T16" s="46"/>
      <c r="U16" s="46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2"/>
      <c r="CO16" s="82"/>
      <c r="CP16" s="82"/>
      <c r="CQ16" s="82"/>
      <c r="CR16" s="82"/>
      <c r="CS16" s="82"/>
      <c r="CT16" s="82"/>
      <c r="CU16" s="82"/>
    </row>
    <row r="17" spans="1:99" ht="1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85"/>
      <c r="S17" s="85"/>
      <c r="T17" s="85"/>
      <c r="U17" s="85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113"/>
      <c r="AO17" s="113"/>
      <c r="AP17" s="113"/>
      <c r="AQ17" s="113"/>
      <c r="AR17" s="113"/>
      <c r="AS17" s="113"/>
      <c r="AT17" s="113"/>
      <c r="AU17" s="113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113"/>
      <c r="BO17" s="113"/>
      <c r="BP17" s="113"/>
      <c r="BQ17" s="113"/>
      <c r="BR17" s="113"/>
      <c r="BS17" s="113"/>
      <c r="BT17" s="113"/>
      <c r="BU17" s="113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92"/>
      <c r="CO17" s="92"/>
      <c r="CP17" s="92"/>
      <c r="CQ17" s="92"/>
      <c r="CR17" s="92"/>
      <c r="CS17" s="92"/>
      <c r="CT17" s="92"/>
      <c r="CU17" s="92"/>
    </row>
    <row r="20" spans="1:47" s="30" customFormat="1" ht="12.75">
      <c r="A20" s="28" t="s">
        <v>276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</row>
    <row r="22" spans="1:99" ht="12.75">
      <c r="A22" s="63" t="s">
        <v>23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4" t="s">
        <v>24</v>
      </c>
      <c r="S22" s="64"/>
      <c r="T22" s="64"/>
      <c r="U22" s="64"/>
      <c r="V22" s="64" t="s">
        <v>27</v>
      </c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 t="s">
        <v>27</v>
      </c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7" t="s">
        <v>27</v>
      </c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</row>
    <row r="23" spans="1:99" ht="12.7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 t="s">
        <v>26</v>
      </c>
      <c r="S23" s="58"/>
      <c r="T23" s="58"/>
      <c r="U23" s="58"/>
      <c r="V23" s="93" t="s">
        <v>126</v>
      </c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 t="s">
        <v>127</v>
      </c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88" t="s">
        <v>128</v>
      </c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</row>
    <row r="24" spans="1:99" ht="12.7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8"/>
      <c r="T24" s="58"/>
      <c r="U24" s="58"/>
      <c r="V24" s="58" t="s">
        <v>129</v>
      </c>
      <c r="W24" s="58"/>
      <c r="X24" s="58"/>
      <c r="Y24" s="58"/>
      <c r="Z24" s="58"/>
      <c r="AA24" s="58"/>
      <c r="AB24" s="58"/>
      <c r="AC24" s="58"/>
      <c r="AD24" s="58" t="s">
        <v>130</v>
      </c>
      <c r="AE24" s="58"/>
      <c r="AF24" s="58"/>
      <c r="AG24" s="58"/>
      <c r="AH24" s="58"/>
      <c r="AI24" s="58"/>
      <c r="AJ24" s="58"/>
      <c r="AK24" s="58"/>
      <c r="AL24" s="58"/>
      <c r="AM24" s="58"/>
      <c r="AN24" s="64" t="s">
        <v>131</v>
      </c>
      <c r="AO24" s="64"/>
      <c r="AP24" s="64"/>
      <c r="AQ24" s="64"/>
      <c r="AR24" s="64"/>
      <c r="AS24" s="64"/>
      <c r="AT24" s="64"/>
      <c r="AU24" s="64"/>
      <c r="AV24" s="58" t="s">
        <v>129</v>
      </c>
      <c r="AW24" s="58"/>
      <c r="AX24" s="58"/>
      <c r="AY24" s="58"/>
      <c r="AZ24" s="58"/>
      <c r="BA24" s="58"/>
      <c r="BB24" s="58"/>
      <c r="BC24" s="58"/>
      <c r="BD24" s="58" t="s">
        <v>130</v>
      </c>
      <c r="BE24" s="58"/>
      <c r="BF24" s="58"/>
      <c r="BG24" s="58"/>
      <c r="BH24" s="58"/>
      <c r="BI24" s="58"/>
      <c r="BJ24" s="58"/>
      <c r="BK24" s="58"/>
      <c r="BL24" s="58"/>
      <c r="BM24" s="58"/>
      <c r="BN24" s="64" t="s">
        <v>131</v>
      </c>
      <c r="BO24" s="64"/>
      <c r="BP24" s="64"/>
      <c r="BQ24" s="64"/>
      <c r="BR24" s="64"/>
      <c r="BS24" s="64"/>
      <c r="BT24" s="64"/>
      <c r="BU24" s="64"/>
      <c r="BV24" s="58" t="s">
        <v>129</v>
      </c>
      <c r="BW24" s="58"/>
      <c r="BX24" s="58"/>
      <c r="BY24" s="58"/>
      <c r="BZ24" s="58"/>
      <c r="CA24" s="58"/>
      <c r="CB24" s="58"/>
      <c r="CC24" s="58"/>
      <c r="CD24" s="58" t="s">
        <v>130</v>
      </c>
      <c r="CE24" s="58"/>
      <c r="CF24" s="58"/>
      <c r="CG24" s="58"/>
      <c r="CH24" s="58"/>
      <c r="CI24" s="58"/>
      <c r="CJ24" s="58"/>
      <c r="CK24" s="58"/>
      <c r="CL24" s="58"/>
      <c r="CM24" s="58"/>
      <c r="CN24" s="67" t="s">
        <v>131</v>
      </c>
      <c r="CO24" s="67"/>
      <c r="CP24" s="67"/>
      <c r="CQ24" s="67"/>
      <c r="CR24" s="67"/>
      <c r="CS24" s="67"/>
      <c r="CT24" s="67"/>
      <c r="CU24" s="67"/>
    </row>
    <row r="25" spans="1:99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8"/>
      <c r="S25" s="58"/>
      <c r="T25" s="58"/>
      <c r="U25" s="58"/>
      <c r="V25" s="58" t="s">
        <v>131</v>
      </c>
      <c r="W25" s="58"/>
      <c r="X25" s="58"/>
      <c r="Y25" s="58"/>
      <c r="Z25" s="58"/>
      <c r="AA25" s="58"/>
      <c r="AB25" s="58"/>
      <c r="AC25" s="58"/>
      <c r="AD25" s="58" t="s">
        <v>132</v>
      </c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 t="s">
        <v>131</v>
      </c>
      <c r="AW25" s="58"/>
      <c r="AX25" s="58"/>
      <c r="AY25" s="58"/>
      <c r="AZ25" s="58"/>
      <c r="BA25" s="58"/>
      <c r="BB25" s="58"/>
      <c r="BC25" s="58"/>
      <c r="BD25" s="58" t="s">
        <v>132</v>
      </c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 t="s">
        <v>131</v>
      </c>
      <c r="BW25" s="58"/>
      <c r="BX25" s="58"/>
      <c r="BY25" s="58"/>
      <c r="BZ25" s="58"/>
      <c r="CA25" s="58"/>
      <c r="CB25" s="58"/>
      <c r="CC25" s="58"/>
      <c r="CD25" s="58" t="s">
        <v>132</v>
      </c>
      <c r="CE25" s="58"/>
      <c r="CF25" s="58"/>
      <c r="CG25" s="58"/>
      <c r="CH25" s="58"/>
      <c r="CI25" s="58"/>
      <c r="CJ25" s="58"/>
      <c r="CK25" s="58"/>
      <c r="CL25" s="58"/>
      <c r="CM25" s="58"/>
      <c r="CN25" s="59"/>
      <c r="CO25" s="59"/>
      <c r="CP25" s="59"/>
      <c r="CQ25" s="59"/>
      <c r="CR25" s="59"/>
      <c r="CS25" s="59"/>
      <c r="CT25" s="59"/>
      <c r="CU25" s="59"/>
    </row>
    <row r="26" spans="1:99" ht="12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8"/>
      <c r="T26" s="58"/>
      <c r="U26" s="58"/>
      <c r="V26" s="58" t="s">
        <v>133</v>
      </c>
      <c r="W26" s="58"/>
      <c r="X26" s="58"/>
      <c r="Y26" s="58"/>
      <c r="Z26" s="58"/>
      <c r="AA26" s="58"/>
      <c r="AB26" s="58"/>
      <c r="AC26" s="58"/>
      <c r="AD26" s="58" t="s">
        <v>134</v>
      </c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 t="s">
        <v>133</v>
      </c>
      <c r="AW26" s="58"/>
      <c r="AX26" s="58"/>
      <c r="AY26" s="58"/>
      <c r="AZ26" s="58"/>
      <c r="BA26" s="58"/>
      <c r="BB26" s="58"/>
      <c r="BC26" s="58"/>
      <c r="BD26" s="58" t="s">
        <v>134</v>
      </c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 t="s">
        <v>133</v>
      </c>
      <c r="BW26" s="58"/>
      <c r="BX26" s="58"/>
      <c r="BY26" s="58"/>
      <c r="BZ26" s="58"/>
      <c r="CA26" s="58"/>
      <c r="CB26" s="58"/>
      <c r="CC26" s="58"/>
      <c r="CD26" s="58" t="s">
        <v>134</v>
      </c>
      <c r="CE26" s="58"/>
      <c r="CF26" s="58"/>
      <c r="CG26" s="58"/>
      <c r="CH26" s="58"/>
      <c r="CI26" s="58"/>
      <c r="CJ26" s="58"/>
      <c r="CK26" s="58"/>
      <c r="CL26" s="58"/>
      <c r="CM26" s="58"/>
      <c r="CN26" s="59"/>
      <c r="CO26" s="59"/>
      <c r="CP26" s="59"/>
      <c r="CQ26" s="59"/>
      <c r="CR26" s="59"/>
      <c r="CS26" s="59"/>
      <c r="CT26" s="59"/>
      <c r="CU26" s="59"/>
    </row>
    <row r="27" spans="1:99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  <c r="S27" s="58"/>
      <c r="T27" s="58"/>
      <c r="U27" s="58"/>
      <c r="V27" s="58" t="s">
        <v>135</v>
      </c>
      <c r="W27" s="58"/>
      <c r="X27" s="58"/>
      <c r="Y27" s="58"/>
      <c r="Z27" s="58"/>
      <c r="AA27" s="58"/>
      <c r="AB27" s="58"/>
      <c r="AC27" s="58"/>
      <c r="AD27" s="58" t="s">
        <v>136</v>
      </c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 t="s">
        <v>135</v>
      </c>
      <c r="AW27" s="58"/>
      <c r="AX27" s="58"/>
      <c r="AY27" s="58"/>
      <c r="AZ27" s="58"/>
      <c r="BA27" s="58"/>
      <c r="BB27" s="58"/>
      <c r="BC27" s="58"/>
      <c r="BD27" s="58" t="s">
        <v>136</v>
      </c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 t="s">
        <v>135</v>
      </c>
      <c r="BW27" s="58"/>
      <c r="BX27" s="58"/>
      <c r="BY27" s="58"/>
      <c r="BZ27" s="58"/>
      <c r="CA27" s="58"/>
      <c r="CB27" s="58"/>
      <c r="CC27" s="58"/>
      <c r="CD27" s="58" t="s">
        <v>136</v>
      </c>
      <c r="CE27" s="58"/>
      <c r="CF27" s="58"/>
      <c r="CG27" s="58"/>
      <c r="CH27" s="58"/>
      <c r="CI27" s="58"/>
      <c r="CJ27" s="58"/>
      <c r="CK27" s="58"/>
      <c r="CL27" s="58"/>
      <c r="CM27" s="58"/>
      <c r="CN27" s="59"/>
      <c r="CO27" s="59"/>
      <c r="CP27" s="59"/>
      <c r="CQ27" s="59"/>
      <c r="CR27" s="59"/>
      <c r="CS27" s="59"/>
      <c r="CT27" s="59"/>
      <c r="CU27" s="59"/>
    </row>
    <row r="28" spans="1:99" ht="12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 t="s">
        <v>135</v>
      </c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 t="s">
        <v>135</v>
      </c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 t="s">
        <v>135</v>
      </c>
      <c r="CE28" s="58"/>
      <c r="CF28" s="58"/>
      <c r="CG28" s="58"/>
      <c r="CH28" s="58"/>
      <c r="CI28" s="58"/>
      <c r="CJ28" s="58"/>
      <c r="CK28" s="58"/>
      <c r="CL28" s="58"/>
      <c r="CM28" s="58"/>
      <c r="CN28" s="59"/>
      <c r="CO28" s="59"/>
      <c r="CP28" s="59"/>
      <c r="CQ28" s="59"/>
      <c r="CR28" s="59"/>
      <c r="CS28" s="59"/>
      <c r="CT28" s="59"/>
      <c r="CU28" s="59"/>
    </row>
    <row r="29" spans="1:99" ht="12.75">
      <c r="A29" s="180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 t="s">
        <v>137</v>
      </c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 t="s">
        <v>137</v>
      </c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 t="s">
        <v>137</v>
      </c>
      <c r="CE29" s="93"/>
      <c r="CF29" s="93"/>
      <c r="CG29" s="93"/>
      <c r="CH29" s="93"/>
      <c r="CI29" s="93"/>
      <c r="CJ29" s="93"/>
      <c r="CK29" s="93"/>
      <c r="CL29" s="93"/>
      <c r="CM29" s="93"/>
      <c r="CN29" s="88"/>
      <c r="CO29" s="88"/>
      <c r="CP29" s="88"/>
      <c r="CQ29" s="88"/>
      <c r="CR29" s="88"/>
      <c r="CS29" s="88"/>
      <c r="CT29" s="88"/>
      <c r="CU29" s="88"/>
    </row>
    <row r="30" spans="1:99" ht="12.75">
      <c r="A30" s="49">
        <v>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>
        <v>2</v>
      </c>
      <c r="S30" s="50"/>
      <c r="T30" s="50"/>
      <c r="U30" s="50"/>
      <c r="V30" s="50">
        <v>3</v>
      </c>
      <c r="W30" s="50"/>
      <c r="X30" s="50"/>
      <c r="Y30" s="50"/>
      <c r="Z30" s="50"/>
      <c r="AA30" s="50"/>
      <c r="AB30" s="50"/>
      <c r="AC30" s="50"/>
      <c r="AD30" s="50">
        <v>4</v>
      </c>
      <c r="AE30" s="50"/>
      <c r="AF30" s="50"/>
      <c r="AG30" s="50"/>
      <c r="AH30" s="50"/>
      <c r="AI30" s="50"/>
      <c r="AJ30" s="50"/>
      <c r="AK30" s="50"/>
      <c r="AL30" s="50"/>
      <c r="AM30" s="50"/>
      <c r="AN30" s="50">
        <v>5</v>
      </c>
      <c r="AO30" s="50"/>
      <c r="AP30" s="50"/>
      <c r="AQ30" s="50"/>
      <c r="AR30" s="50"/>
      <c r="AS30" s="50"/>
      <c r="AT30" s="50"/>
      <c r="AU30" s="50"/>
      <c r="AV30" s="50">
        <v>6</v>
      </c>
      <c r="AW30" s="50"/>
      <c r="AX30" s="50"/>
      <c r="AY30" s="50"/>
      <c r="AZ30" s="50"/>
      <c r="BA30" s="50"/>
      <c r="BB30" s="50"/>
      <c r="BC30" s="50"/>
      <c r="BD30" s="50">
        <v>7</v>
      </c>
      <c r="BE30" s="50"/>
      <c r="BF30" s="50"/>
      <c r="BG30" s="50"/>
      <c r="BH30" s="50"/>
      <c r="BI30" s="50"/>
      <c r="BJ30" s="50"/>
      <c r="BK30" s="50"/>
      <c r="BL30" s="50"/>
      <c r="BM30" s="50"/>
      <c r="BN30" s="50">
        <v>8</v>
      </c>
      <c r="BO30" s="50"/>
      <c r="BP30" s="50"/>
      <c r="BQ30" s="50"/>
      <c r="BR30" s="50"/>
      <c r="BS30" s="50"/>
      <c r="BT30" s="50"/>
      <c r="BU30" s="50"/>
      <c r="BV30" s="50">
        <v>9</v>
      </c>
      <c r="BW30" s="50"/>
      <c r="BX30" s="50"/>
      <c r="BY30" s="50"/>
      <c r="BZ30" s="50"/>
      <c r="CA30" s="50"/>
      <c r="CB30" s="50"/>
      <c r="CC30" s="50"/>
      <c r="CD30" s="50">
        <v>10</v>
      </c>
      <c r="CE30" s="50"/>
      <c r="CF30" s="50"/>
      <c r="CG30" s="50"/>
      <c r="CH30" s="50"/>
      <c r="CI30" s="50"/>
      <c r="CJ30" s="50"/>
      <c r="CK30" s="50"/>
      <c r="CL30" s="50"/>
      <c r="CM30" s="50"/>
      <c r="CN30" s="51">
        <v>11</v>
      </c>
      <c r="CO30" s="51"/>
      <c r="CP30" s="51"/>
      <c r="CQ30" s="51"/>
      <c r="CR30" s="51"/>
      <c r="CS30" s="51"/>
      <c r="CT30" s="51"/>
      <c r="CU30" s="51"/>
    </row>
    <row r="31" spans="1:99" ht="12.75">
      <c r="A31" s="41" t="s">
        <v>158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54" t="s">
        <v>34</v>
      </c>
      <c r="S31" s="54"/>
      <c r="T31" s="54"/>
      <c r="U31" s="54"/>
      <c r="V31" s="94" t="s">
        <v>66</v>
      </c>
      <c r="W31" s="94"/>
      <c r="X31" s="94"/>
      <c r="Y31" s="94"/>
      <c r="Z31" s="94"/>
      <c r="AA31" s="94"/>
      <c r="AB31" s="94"/>
      <c r="AC31" s="94"/>
      <c r="AD31" s="94" t="s">
        <v>66</v>
      </c>
      <c r="AE31" s="94"/>
      <c r="AF31" s="94"/>
      <c r="AG31" s="94"/>
      <c r="AH31" s="94"/>
      <c r="AI31" s="94"/>
      <c r="AJ31" s="94"/>
      <c r="AK31" s="94"/>
      <c r="AL31" s="94"/>
      <c r="AM31" s="94"/>
      <c r="AN31" s="90"/>
      <c r="AO31" s="90"/>
      <c r="AP31" s="90"/>
      <c r="AQ31" s="90"/>
      <c r="AR31" s="90"/>
      <c r="AS31" s="90"/>
      <c r="AT31" s="90"/>
      <c r="AU31" s="90"/>
      <c r="AV31" s="94" t="s">
        <v>66</v>
      </c>
      <c r="AW31" s="94"/>
      <c r="AX31" s="94"/>
      <c r="AY31" s="94"/>
      <c r="AZ31" s="94"/>
      <c r="BA31" s="94"/>
      <c r="BB31" s="94"/>
      <c r="BC31" s="94"/>
      <c r="BD31" s="94" t="s">
        <v>66</v>
      </c>
      <c r="BE31" s="94"/>
      <c r="BF31" s="94"/>
      <c r="BG31" s="94"/>
      <c r="BH31" s="94"/>
      <c r="BI31" s="94"/>
      <c r="BJ31" s="94"/>
      <c r="BK31" s="94"/>
      <c r="BL31" s="94"/>
      <c r="BM31" s="94"/>
      <c r="BN31" s="90"/>
      <c r="BO31" s="90"/>
      <c r="BP31" s="90"/>
      <c r="BQ31" s="90"/>
      <c r="BR31" s="90"/>
      <c r="BS31" s="90"/>
      <c r="BT31" s="90"/>
      <c r="BU31" s="90"/>
      <c r="BV31" s="94" t="s">
        <v>66</v>
      </c>
      <c r="BW31" s="94"/>
      <c r="BX31" s="94"/>
      <c r="BY31" s="94"/>
      <c r="BZ31" s="94"/>
      <c r="CA31" s="94"/>
      <c r="CB31" s="94"/>
      <c r="CC31" s="94"/>
      <c r="CD31" s="94" t="s">
        <v>66</v>
      </c>
      <c r="CE31" s="94"/>
      <c r="CF31" s="94"/>
      <c r="CG31" s="94"/>
      <c r="CH31" s="94"/>
      <c r="CI31" s="94"/>
      <c r="CJ31" s="94"/>
      <c r="CK31" s="94"/>
      <c r="CL31" s="94"/>
      <c r="CM31" s="94"/>
      <c r="CN31" s="95"/>
      <c r="CO31" s="95"/>
      <c r="CP31" s="95"/>
      <c r="CQ31" s="95"/>
      <c r="CR31" s="95"/>
      <c r="CS31" s="95"/>
      <c r="CT31" s="95"/>
      <c r="CU31" s="95"/>
    </row>
    <row r="32" spans="1:99" ht="12.75">
      <c r="A32" s="112" t="s">
        <v>159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54"/>
      <c r="S32" s="54"/>
      <c r="T32" s="54"/>
      <c r="U32" s="5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0"/>
      <c r="AO32" s="90"/>
      <c r="AP32" s="90"/>
      <c r="AQ32" s="90"/>
      <c r="AR32" s="90"/>
      <c r="AS32" s="90"/>
      <c r="AT32" s="90"/>
      <c r="AU32" s="90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0"/>
      <c r="BO32" s="90"/>
      <c r="BP32" s="90"/>
      <c r="BQ32" s="90"/>
      <c r="BR32" s="90"/>
      <c r="BS32" s="90"/>
      <c r="BT32" s="90"/>
      <c r="BU32" s="90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5"/>
      <c r="CO32" s="95"/>
      <c r="CP32" s="95"/>
      <c r="CQ32" s="95"/>
      <c r="CR32" s="95"/>
      <c r="CS32" s="95"/>
      <c r="CT32" s="95"/>
      <c r="CU32" s="95"/>
    </row>
    <row r="33" spans="1:99" ht="12.75">
      <c r="A33" s="112" t="s">
        <v>160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54"/>
      <c r="S33" s="54"/>
      <c r="T33" s="54"/>
      <c r="U33" s="5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0"/>
      <c r="AO33" s="90"/>
      <c r="AP33" s="90"/>
      <c r="AQ33" s="90"/>
      <c r="AR33" s="90"/>
      <c r="AS33" s="90"/>
      <c r="AT33" s="90"/>
      <c r="AU33" s="90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0"/>
      <c r="BO33" s="90"/>
      <c r="BP33" s="90"/>
      <c r="BQ33" s="90"/>
      <c r="BR33" s="90"/>
      <c r="BS33" s="90"/>
      <c r="BT33" s="90"/>
      <c r="BU33" s="90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5"/>
      <c r="CO33" s="95"/>
      <c r="CP33" s="95"/>
      <c r="CQ33" s="95"/>
      <c r="CR33" s="95"/>
      <c r="CS33" s="95"/>
      <c r="CT33" s="95"/>
      <c r="CU33" s="95"/>
    </row>
    <row r="34" spans="1:99" ht="12.75">
      <c r="A34" s="96" t="s">
        <v>68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46" t="s">
        <v>69</v>
      </c>
      <c r="S34" s="46"/>
      <c r="T34" s="46"/>
      <c r="U34" s="46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2"/>
      <c r="CO34" s="82"/>
      <c r="CP34" s="82"/>
      <c r="CQ34" s="82"/>
      <c r="CR34" s="82"/>
      <c r="CS34" s="82"/>
      <c r="CT34" s="82"/>
      <c r="CU34" s="82"/>
    </row>
    <row r="35" spans="1:99" ht="12.7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46"/>
      <c r="S35" s="46"/>
      <c r="T35" s="46"/>
      <c r="U35" s="46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2"/>
      <c r="CO35" s="82"/>
      <c r="CP35" s="82"/>
      <c r="CQ35" s="82"/>
      <c r="CR35" s="82"/>
      <c r="CS35" s="82"/>
      <c r="CT35" s="82"/>
      <c r="CU35" s="82"/>
    </row>
    <row r="36" spans="1:99" ht="15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85"/>
      <c r="S36" s="85"/>
      <c r="T36" s="85"/>
      <c r="U36" s="85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113"/>
      <c r="AO36" s="113"/>
      <c r="AP36" s="113"/>
      <c r="AQ36" s="113"/>
      <c r="AR36" s="113"/>
      <c r="AS36" s="113"/>
      <c r="AT36" s="113"/>
      <c r="AU36" s="113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113"/>
      <c r="BO36" s="113"/>
      <c r="BP36" s="113"/>
      <c r="BQ36" s="113"/>
      <c r="BR36" s="113"/>
      <c r="BS36" s="113"/>
      <c r="BT36" s="113"/>
      <c r="BU36" s="113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92"/>
      <c r="CO36" s="92"/>
      <c r="CP36" s="92"/>
      <c r="CQ36" s="92"/>
      <c r="CR36" s="92"/>
      <c r="CS36" s="92"/>
      <c r="CT36" s="92"/>
      <c r="CU36" s="92"/>
    </row>
  </sheetData>
  <sheetProtection selectLockedCells="1" selectUnlockedCells="1"/>
  <mergeCells count="246">
    <mergeCell ref="A3:Q3"/>
    <mergeCell ref="R3:U3"/>
    <mergeCell ref="V3:AU3"/>
    <mergeCell ref="AV3:BU3"/>
    <mergeCell ref="BV3:CU3"/>
    <mergeCell ref="A4:Q4"/>
    <mergeCell ref="R4:U4"/>
    <mergeCell ref="V4:AU4"/>
    <mergeCell ref="AV4:BU4"/>
    <mergeCell ref="BV4:CU4"/>
    <mergeCell ref="A5:Q5"/>
    <mergeCell ref="R5:U5"/>
    <mergeCell ref="V5:AC5"/>
    <mergeCell ref="AD5:AM5"/>
    <mergeCell ref="AN5:AU5"/>
    <mergeCell ref="AV5:BC5"/>
    <mergeCell ref="BD5:BM5"/>
    <mergeCell ref="BN5:BU5"/>
    <mergeCell ref="BV5:CC5"/>
    <mergeCell ref="CD5:CM5"/>
    <mergeCell ref="CN5:CU5"/>
    <mergeCell ref="A6:Q6"/>
    <mergeCell ref="R6:U6"/>
    <mergeCell ref="V6:AC6"/>
    <mergeCell ref="AD6:AM6"/>
    <mergeCell ref="AN6:AU6"/>
    <mergeCell ref="AV6:BC6"/>
    <mergeCell ref="BD6:BM6"/>
    <mergeCell ref="BN6:BU6"/>
    <mergeCell ref="BV6:CC6"/>
    <mergeCell ref="CD6:CM6"/>
    <mergeCell ref="CN6:CU6"/>
    <mergeCell ref="A7:Q7"/>
    <mergeCell ref="R7:U7"/>
    <mergeCell ref="V7:AC7"/>
    <mergeCell ref="AD7:AM7"/>
    <mergeCell ref="AN7:AU7"/>
    <mergeCell ref="AV7:BC7"/>
    <mergeCell ref="BD7:BM7"/>
    <mergeCell ref="BN7:BU7"/>
    <mergeCell ref="BV7:CC7"/>
    <mergeCell ref="CD7:CM7"/>
    <mergeCell ref="CN7:CU7"/>
    <mergeCell ref="A8:Q8"/>
    <mergeCell ref="R8:U8"/>
    <mergeCell ref="V8:AC8"/>
    <mergeCell ref="AD8:AM8"/>
    <mergeCell ref="AN8:AU8"/>
    <mergeCell ref="AV8:BC8"/>
    <mergeCell ref="BD8:BM8"/>
    <mergeCell ref="BN8:BU8"/>
    <mergeCell ref="BV8:CC8"/>
    <mergeCell ref="CD8:CM8"/>
    <mergeCell ref="CN8:CU8"/>
    <mergeCell ref="A9:Q9"/>
    <mergeCell ref="R9:U9"/>
    <mergeCell ref="V9:AC9"/>
    <mergeCell ref="AD9:AM9"/>
    <mergeCell ref="AN9:AU9"/>
    <mergeCell ref="AV9:BC9"/>
    <mergeCell ref="BD9:BM9"/>
    <mergeCell ref="BN9:BU9"/>
    <mergeCell ref="BV9:CC9"/>
    <mergeCell ref="CD9:CM9"/>
    <mergeCell ref="CN9:CU9"/>
    <mergeCell ref="A10:Q10"/>
    <mergeCell ref="R10:U10"/>
    <mergeCell ref="V10:AC10"/>
    <mergeCell ref="AD10:AM10"/>
    <mergeCell ref="AN10:AU10"/>
    <mergeCell ref="AV10:BC10"/>
    <mergeCell ref="BD10:BM10"/>
    <mergeCell ref="BN10:BU10"/>
    <mergeCell ref="BV10:CC10"/>
    <mergeCell ref="CD10:CM10"/>
    <mergeCell ref="CN10:CU10"/>
    <mergeCell ref="A11:Q11"/>
    <mergeCell ref="R11:U11"/>
    <mergeCell ref="V11:AC11"/>
    <mergeCell ref="AD11:AM11"/>
    <mergeCell ref="AN11:AU11"/>
    <mergeCell ref="AV11:BC11"/>
    <mergeCell ref="BD11:BM11"/>
    <mergeCell ref="BN11:BU11"/>
    <mergeCell ref="BV11:CC11"/>
    <mergeCell ref="CD11:CM11"/>
    <mergeCell ref="CN11:CU11"/>
    <mergeCell ref="A12:Q12"/>
    <mergeCell ref="R12:U14"/>
    <mergeCell ref="V12:AC14"/>
    <mergeCell ref="AD12:AM14"/>
    <mergeCell ref="AN12:AU14"/>
    <mergeCell ref="AV12:BC14"/>
    <mergeCell ref="BD12:BM14"/>
    <mergeCell ref="BN12:BU14"/>
    <mergeCell ref="BV12:CC14"/>
    <mergeCell ref="CD12:CM14"/>
    <mergeCell ref="CN12:CU14"/>
    <mergeCell ref="A13:Q13"/>
    <mergeCell ref="A14:Q14"/>
    <mergeCell ref="A15:Q15"/>
    <mergeCell ref="R15:U16"/>
    <mergeCell ref="V15:AC16"/>
    <mergeCell ref="AD15:AM16"/>
    <mergeCell ref="AN15:AU16"/>
    <mergeCell ref="AV15:BC16"/>
    <mergeCell ref="BD15:BM16"/>
    <mergeCell ref="BN15:BU16"/>
    <mergeCell ref="BV15:CC16"/>
    <mergeCell ref="CD15:CM16"/>
    <mergeCell ref="CN24:CU24"/>
    <mergeCell ref="CN15:CU16"/>
    <mergeCell ref="A16:Q16"/>
    <mergeCell ref="A17:Q17"/>
    <mergeCell ref="R17:U17"/>
    <mergeCell ref="V17:AC17"/>
    <mergeCell ref="AD17:AM17"/>
    <mergeCell ref="AN17:AU17"/>
    <mergeCell ref="AV17:BC17"/>
    <mergeCell ref="BD17:BM17"/>
    <mergeCell ref="BV17:CC17"/>
    <mergeCell ref="CD17:CM17"/>
    <mergeCell ref="CN17:CU17"/>
    <mergeCell ref="A22:Q22"/>
    <mergeCell ref="R22:U22"/>
    <mergeCell ref="V22:AU22"/>
    <mergeCell ref="AV22:BU22"/>
    <mergeCell ref="BV22:CU22"/>
    <mergeCell ref="BN17:BU17"/>
    <mergeCell ref="A23:Q23"/>
    <mergeCell ref="R23:U23"/>
    <mergeCell ref="V23:AU23"/>
    <mergeCell ref="AV23:BU23"/>
    <mergeCell ref="BV23:CU23"/>
    <mergeCell ref="A24:Q24"/>
    <mergeCell ref="R24:U24"/>
    <mergeCell ref="V24:AC24"/>
    <mergeCell ref="AD24:AM24"/>
    <mergeCell ref="AN24:AU24"/>
    <mergeCell ref="AV25:BC25"/>
    <mergeCell ref="AV24:BC24"/>
    <mergeCell ref="BD24:BM24"/>
    <mergeCell ref="BN24:BU24"/>
    <mergeCell ref="BV24:CC24"/>
    <mergeCell ref="CD24:CM24"/>
    <mergeCell ref="A26:Q26"/>
    <mergeCell ref="R26:U26"/>
    <mergeCell ref="V26:AC26"/>
    <mergeCell ref="AD26:AM26"/>
    <mergeCell ref="AN26:AU26"/>
    <mergeCell ref="A25:Q25"/>
    <mergeCell ref="R25:U25"/>
    <mergeCell ref="V25:AC25"/>
    <mergeCell ref="AD25:AM25"/>
    <mergeCell ref="AN25:AU25"/>
    <mergeCell ref="CN26:CU26"/>
    <mergeCell ref="BD25:BM25"/>
    <mergeCell ref="BN25:BU25"/>
    <mergeCell ref="BV25:CC25"/>
    <mergeCell ref="CD25:CM25"/>
    <mergeCell ref="CN25:CU25"/>
    <mergeCell ref="AV27:BC27"/>
    <mergeCell ref="AV26:BC26"/>
    <mergeCell ref="BD26:BM26"/>
    <mergeCell ref="BN26:BU26"/>
    <mergeCell ref="BV26:CC26"/>
    <mergeCell ref="CD26:CM26"/>
    <mergeCell ref="A28:Q28"/>
    <mergeCell ref="R28:U28"/>
    <mergeCell ref="V28:AC28"/>
    <mergeCell ref="AD28:AM28"/>
    <mergeCell ref="AN28:AU28"/>
    <mergeCell ref="A27:Q27"/>
    <mergeCell ref="R27:U27"/>
    <mergeCell ref="V27:AC27"/>
    <mergeCell ref="AD27:AM27"/>
    <mergeCell ref="AN27:AU27"/>
    <mergeCell ref="CN28:CU28"/>
    <mergeCell ref="BD27:BM27"/>
    <mergeCell ref="BN27:BU27"/>
    <mergeCell ref="BV27:CC27"/>
    <mergeCell ref="CD27:CM27"/>
    <mergeCell ref="CN27:CU27"/>
    <mergeCell ref="AV29:BC29"/>
    <mergeCell ref="AV28:BC28"/>
    <mergeCell ref="BD28:BM28"/>
    <mergeCell ref="BN28:BU28"/>
    <mergeCell ref="BV28:CC28"/>
    <mergeCell ref="CD28:CM28"/>
    <mergeCell ref="A30:Q30"/>
    <mergeCell ref="R30:U30"/>
    <mergeCell ref="V30:AC30"/>
    <mergeCell ref="AD30:AM30"/>
    <mergeCell ref="AN30:AU30"/>
    <mergeCell ref="A29:Q29"/>
    <mergeCell ref="R29:U29"/>
    <mergeCell ref="V29:AC29"/>
    <mergeCell ref="AD29:AM29"/>
    <mergeCell ref="AN29:AU29"/>
    <mergeCell ref="BV30:CC30"/>
    <mergeCell ref="CD30:CM30"/>
    <mergeCell ref="CN30:CU30"/>
    <mergeCell ref="BD29:BM29"/>
    <mergeCell ref="BN29:BU29"/>
    <mergeCell ref="BV29:CC29"/>
    <mergeCell ref="CD29:CM29"/>
    <mergeCell ref="CN29:CU29"/>
    <mergeCell ref="AV31:BC33"/>
    <mergeCell ref="AV30:BC30"/>
    <mergeCell ref="BD30:BM30"/>
    <mergeCell ref="BN30:BU30"/>
    <mergeCell ref="BD31:BM33"/>
    <mergeCell ref="BN31:BU33"/>
    <mergeCell ref="BV31:CC33"/>
    <mergeCell ref="CD31:CM33"/>
    <mergeCell ref="CN31:CU33"/>
    <mergeCell ref="A32:Q32"/>
    <mergeCell ref="A33:Q33"/>
    <mergeCell ref="A31:Q31"/>
    <mergeCell ref="R31:U33"/>
    <mergeCell ref="V31:AC33"/>
    <mergeCell ref="AD31:AM33"/>
    <mergeCell ref="AN31:AU33"/>
    <mergeCell ref="A35:Q35"/>
    <mergeCell ref="A34:Q34"/>
    <mergeCell ref="R34:U35"/>
    <mergeCell ref="V34:AC35"/>
    <mergeCell ref="AD34:AM35"/>
    <mergeCell ref="AN34:AU35"/>
    <mergeCell ref="A36:Q36"/>
    <mergeCell ref="R36:U36"/>
    <mergeCell ref="V36:AC36"/>
    <mergeCell ref="AD36:AM36"/>
    <mergeCell ref="AN36:AU36"/>
    <mergeCell ref="BV36:CC36"/>
    <mergeCell ref="AV36:BC36"/>
    <mergeCell ref="BD36:BM36"/>
    <mergeCell ref="BN36:BU36"/>
    <mergeCell ref="CD34:CM35"/>
    <mergeCell ref="CN34:CU35"/>
    <mergeCell ref="AV34:BC35"/>
    <mergeCell ref="CD36:CM36"/>
    <mergeCell ref="CN36:CU36"/>
    <mergeCell ref="BD34:BM35"/>
    <mergeCell ref="BN34:BU35"/>
    <mergeCell ref="BV34:CC35"/>
  </mergeCells>
  <printOptions/>
  <pageMargins left="0.39375" right="0.39375" top="0.7875" bottom="0.39375" header="0.27569444444444446" footer="0.5118055555555555"/>
  <pageSetup horizontalDpi="300" verticalDpi="3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CU17"/>
  <sheetViews>
    <sheetView zoomScale="120" zoomScaleNormal="120" zoomScalePageLayoutView="0" workbookViewId="0" topLeftCell="A1">
      <selection activeCell="AF23" sqref="AF23"/>
    </sheetView>
  </sheetViews>
  <sheetFormatPr defaultColWidth="1.37890625" defaultRowHeight="12.75"/>
  <cols>
    <col min="1" max="16384" width="1.37890625" style="1" customWidth="1"/>
  </cols>
  <sheetData>
    <row r="1" spans="1:47" s="30" customFormat="1" ht="12.75">
      <c r="A1" s="28" t="s">
        <v>277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</row>
    <row r="3" spans="1:99" ht="12.75">
      <c r="A3" s="63" t="s">
        <v>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4" t="s">
        <v>24</v>
      </c>
      <c r="S3" s="64"/>
      <c r="T3" s="64"/>
      <c r="U3" s="64"/>
      <c r="V3" s="64" t="s">
        <v>27</v>
      </c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 t="s">
        <v>27</v>
      </c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7" t="s">
        <v>27</v>
      </c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</row>
    <row r="4" spans="1:99" ht="12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 t="s">
        <v>26</v>
      </c>
      <c r="S4" s="58"/>
      <c r="T4" s="58"/>
      <c r="U4" s="58"/>
      <c r="V4" s="93" t="s">
        <v>126</v>
      </c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 t="s">
        <v>127</v>
      </c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88" t="s">
        <v>128</v>
      </c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</row>
    <row r="5" spans="1:99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  <c r="S5" s="58"/>
      <c r="T5" s="58"/>
      <c r="U5" s="58"/>
      <c r="V5" s="58" t="s">
        <v>129</v>
      </c>
      <c r="W5" s="58"/>
      <c r="X5" s="58"/>
      <c r="Y5" s="58"/>
      <c r="Z5" s="58"/>
      <c r="AA5" s="58"/>
      <c r="AB5" s="58"/>
      <c r="AC5" s="58"/>
      <c r="AD5" s="58" t="s">
        <v>130</v>
      </c>
      <c r="AE5" s="58"/>
      <c r="AF5" s="58"/>
      <c r="AG5" s="58"/>
      <c r="AH5" s="58"/>
      <c r="AI5" s="58"/>
      <c r="AJ5" s="58"/>
      <c r="AK5" s="58"/>
      <c r="AL5" s="58"/>
      <c r="AM5" s="58"/>
      <c r="AN5" s="64" t="s">
        <v>131</v>
      </c>
      <c r="AO5" s="64"/>
      <c r="AP5" s="64"/>
      <c r="AQ5" s="64"/>
      <c r="AR5" s="64"/>
      <c r="AS5" s="64"/>
      <c r="AT5" s="64"/>
      <c r="AU5" s="64"/>
      <c r="AV5" s="58" t="s">
        <v>129</v>
      </c>
      <c r="AW5" s="58"/>
      <c r="AX5" s="58"/>
      <c r="AY5" s="58"/>
      <c r="AZ5" s="58"/>
      <c r="BA5" s="58"/>
      <c r="BB5" s="58"/>
      <c r="BC5" s="58"/>
      <c r="BD5" s="58" t="s">
        <v>130</v>
      </c>
      <c r="BE5" s="58"/>
      <c r="BF5" s="58"/>
      <c r="BG5" s="58"/>
      <c r="BH5" s="58"/>
      <c r="BI5" s="58"/>
      <c r="BJ5" s="58"/>
      <c r="BK5" s="58"/>
      <c r="BL5" s="58"/>
      <c r="BM5" s="58"/>
      <c r="BN5" s="64" t="s">
        <v>131</v>
      </c>
      <c r="BO5" s="64"/>
      <c r="BP5" s="64"/>
      <c r="BQ5" s="64"/>
      <c r="BR5" s="64"/>
      <c r="BS5" s="64"/>
      <c r="BT5" s="64"/>
      <c r="BU5" s="64"/>
      <c r="BV5" s="58" t="s">
        <v>129</v>
      </c>
      <c r="BW5" s="58"/>
      <c r="BX5" s="58"/>
      <c r="BY5" s="58"/>
      <c r="BZ5" s="58"/>
      <c r="CA5" s="58"/>
      <c r="CB5" s="58"/>
      <c r="CC5" s="58"/>
      <c r="CD5" s="58" t="s">
        <v>130</v>
      </c>
      <c r="CE5" s="58"/>
      <c r="CF5" s="58"/>
      <c r="CG5" s="58"/>
      <c r="CH5" s="58"/>
      <c r="CI5" s="58"/>
      <c r="CJ5" s="58"/>
      <c r="CK5" s="58"/>
      <c r="CL5" s="58"/>
      <c r="CM5" s="58"/>
      <c r="CN5" s="67" t="s">
        <v>131</v>
      </c>
      <c r="CO5" s="67"/>
      <c r="CP5" s="67"/>
      <c r="CQ5" s="67"/>
      <c r="CR5" s="67"/>
      <c r="CS5" s="67"/>
      <c r="CT5" s="67"/>
      <c r="CU5" s="67"/>
    </row>
    <row r="6" spans="1:99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  <c r="S6" s="58"/>
      <c r="T6" s="58"/>
      <c r="U6" s="58"/>
      <c r="V6" s="58" t="s">
        <v>131</v>
      </c>
      <c r="W6" s="58"/>
      <c r="X6" s="58"/>
      <c r="Y6" s="58"/>
      <c r="Z6" s="58"/>
      <c r="AA6" s="58"/>
      <c r="AB6" s="58"/>
      <c r="AC6" s="58"/>
      <c r="AD6" s="58" t="s">
        <v>132</v>
      </c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 t="s">
        <v>131</v>
      </c>
      <c r="AW6" s="58"/>
      <c r="AX6" s="58"/>
      <c r="AY6" s="58"/>
      <c r="AZ6" s="58"/>
      <c r="BA6" s="58"/>
      <c r="BB6" s="58"/>
      <c r="BC6" s="58"/>
      <c r="BD6" s="58" t="s">
        <v>132</v>
      </c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 t="s">
        <v>131</v>
      </c>
      <c r="BW6" s="58"/>
      <c r="BX6" s="58"/>
      <c r="BY6" s="58"/>
      <c r="BZ6" s="58"/>
      <c r="CA6" s="58"/>
      <c r="CB6" s="58"/>
      <c r="CC6" s="58"/>
      <c r="CD6" s="58" t="s">
        <v>132</v>
      </c>
      <c r="CE6" s="58"/>
      <c r="CF6" s="58"/>
      <c r="CG6" s="58"/>
      <c r="CH6" s="58"/>
      <c r="CI6" s="58"/>
      <c r="CJ6" s="58"/>
      <c r="CK6" s="58"/>
      <c r="CL6" s="58"/>
      <c r="CM6" s="58"/>
      <c r="CN6" s="59"/>
      <c r="CO6" s="59"/>
      <c r="CP6" s="59"/>
      <c r="CQ6" s="59"/>
      <c r="CR6" s="59"/>
      <c r="CS6" s="59"/>
      <c r="CT6" s="59"/>
      <c r="CU6" s="59"/>
    </row>
    <row r="7" spans="1:99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8"/>
      <c r="T7" s="58"/>
      <c r="U7" s="58"/>
      <c r="V7" s="58" t="s">
        <v>133</v>
      </c>
      <c r="W7" s="58"/>
      <c r="X7" s="58"/>
      <c r="Y7" s="58"/>
      <c r="Z7" s="58"/>
      <c r="AA7" s="58"/>
      <c r="AB7" s="58"/>
      <c r="AC7" s="58"/>
      <c r="AD7" s="58" t="s">
        <v>134</v>
      </c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 t="s">
        <v>133</v>
      </c>
      <c r="AW7" s="58"/>
      <c r="AX7" s="58"/>
      <c r="AY7" s="58"/>
      <c r="AZ7" s="58"/>
      <c r="BA7" s="58"/>
      <c r="BB7" s="58"/>
      <c r="BC7" s="58"/>
      <c r="BD7" s="58" t="s">
        <v>134</v>
      </c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 t="s">
        <v>133</v>
      </c>
      <c r="BW7" s="58"/>
      <c r="BX7" s="58"/>
      <c r="BY7" s="58"/>
      <c r="BZ7" s="58"/>
      <c r="CA7" s="58"/>
      <c r="CB7" s="58"/>
      <c r="CC7" s="58"/>
      <c r="CD7" s="58" t="s">
        <v>134</v>
      </c>
      <c r="CE7" s="58"/>
      <c r="CF7" s="58"/>
      <c r="CG7" s="58"/>
      <c r="CH7" s="58"/>
      <c r="CI7" s="58"/>
      <c r="CJ7" s="58"/>
      <c r="CK7" s="58"/>
      <c r="CL7" s="58"/>
      <c r="CM7" s="58"/>
      <c r="CN7" s="59"/>
      <c r="CO7" s="59"/>
      <c r="CP7" s="59"/>
      <c r="CQ7" s="59"/>
      <c r="CR7" s="59"/>
      <c r="CS7" s="59"/>
      <c r="CT7" s="59"/>
      <c r="CU7" s="59"/>
    </row>
    <row r="8" spans="1:99" ht="12.7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8"/>
      <c r="T8" s="58"/>
      <c r="U8" s="58"/>
      <c r="V8" s="58" t="s">
        <v>135</v>
      </c>
      <c r="W8" s="58"/>
      <c r="X8" s="58"/>
      <c r="Y8" s="58"/>
      <c r="Z8" s="58"/>
      <c r="AA8" s="58"/>
      <c r="AB8" s="58"/>
      <c r="AC8" s="58"/>
      <c r="AD8" s="58" t="s">
        <v>136</v>
      </c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 t="s">
        <v>135</v>
      </c>
      <c r="AW8" s="58"/>
      <c r="AX8" s="58"/>
      <c r="AY8" s="58"/>
      <c r="AZ8" s="58"/>
      <c r="BA8" s="58"/>
      <c r="BB8" s="58"/>
      <c r="BC8" s="58"/>
      <c r="BD8" s="58" t="s">
        <v>136</v>
      </c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 t="s">
        <v>135</v>
      </c>
      <c r="BW8" s="58"/>
      <c r="BX8" s="58"/>
      <c r="BY8" s="58"/>
      <c r="BZ8" s="58"/>
      <c r="CA8" s="58"/>
      <c r="CB8" s="58"/>
      <c r="CC8" s="58"/>
      <c r="CD8" s="58" t="s">
        <v>136</v>
      </c>
      <c r="CE8" s="58"/>
      <c r="CF8" s="58"/>
      <c r="CG8" s="58"/>
      <c r="CH8" s="58"/>
      <c r="CI8" s="58"/>
      <c r="CJ8" s="58"/>
      <c r="CK8" s="58"/>
      <c r="CL8" s="58"/>
      <c r="CM8" s="58"/>
      <c r="CN8" s="59"/>
      <c r="CO8" s="59"/>
      <c r="CP8" s="59"/>
      <c r="CQ8" s="59"/>
      <c r="CR8" s="59"/>
      <c r="CS8" s="59"/>
      <c r="CT8" s="59"/>
      <c r="CU8" s="59"/>
    </row>
    <row r="9" spans="1:99" ht="12.7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 t="s">
        <v>135</v>
      </c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 t="s">
        <v>135</v>
      </c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 t="s">
        <v>135</v>
      </c>
      <c r="CE9" s="58"/>
      <c r="CF9" s="58"/>
      <c r="CG9" s="58"/>
      <c r="CH9" s="58"/>
      <c r="CI9" s="58"/>
      <c r="CJ9" s="58"/>
      <c r="CK9" s="58"/>
      <c r="CL9" s="58"/>
      <c r="CM9" s="58"/>
      <c r="CN9" s="59"/>
      <c r="CO9" s="59"/>
      <c r="CP9" s="59"/>
      <c r="CQ9" s="59"/>
      <c r="CR9" s="59"/>
      <c r="CS9" s="59"/>
      <c r="CT9" s="59"/>
      <c r="CU9" s="59"/>
    </row>
    <row r="10" spans="1:99" ht="12.75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 t="s">
        <v>137</v>
      </c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 t="s">
        <v>137</v>
      </c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 t="s">
        <v>137</v>
      </c>
      <c r="CE10" s="93"/>
      <c r="CF10" s="93"/>
      <c r="CG10" s="93"/>
      <c r="CH10" s="93"/>
      <c r="CI10" s="93"/>
      <c r="CJ10" s="93"/>
      <c r="CK10" s="93"/>
      <c r="CL10" s="93"/>
      <c r="CM10" s="93"/>
      <c r="CN10" s="88"/>
      <c r="CO10" s="88"/>
      <c r="CP10" s="88"/>
      <c r="CQ10" s="88"/>
      <c r="CR10" s="88"/>
      <c r="CS10" s="88"/>
      <c r="CT10" s="88"/>
      <c r="CU10" s="88"/>
    </row>
    <row r="11" spans="1:99" ht="12.75">
      <c r="A11" s="49">
        <v>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>
        <v>2</v>
      </c>
      <c r="S11" s="50"/>
      <c r="T11" s="50"/>
      <c r="U11" s="50"/>
      <c r="V11" s="50">
        <v>3</v>
      </c>
      <c r="W11" s="50"/>
      <c r="X11" s="50"/>
      <c r="Y11" s="50"/>
      <c r="Z11" s="50"/>
      <c r="AA11" s="50"/>
      <c r="AB11" s="50"/>
      <c r="AC11" s="50"/>
      <c r="AD11" s="50">
        <v>4</v>
      </c>
      <c r="AE11" s="50"/>
      <c r="AF11" s="50"/>
      <c r="AG11" s="50"/>
      <c r="AH11" s="50"/>
      <c r="AI11" s="50"/>
      <c r="AJ11" s="50"/>
      <c r="AK11" s="50"/>
      <c r="AL11" s="50"/>
      <c r="AM11" s="50"/>
      <c r="AN11" s="50">
        <v>5</v>
      </c>
      <c r="AO11" s="50"/>
      <c r="AP11" s="50"/>
      <c r="AQ11" s="50"/>
      <c r="AR11" s="50"/>
      <c r="AS11" s="50"/>
      <c r="AT11" s="50"/>
      <c r="AU11" s="50"/>
      <c r="AV11" s="50">
        <v>6</v>
      </c>
      <c r="AW11" s="50"/>
      <c r="AX11" s="50"/>
      <c r="AY11" s="50"/>
      <c r="AZ11" s="50"/>
      <c r="BA11" s="50"/>
      <c r="BB11" s="50"/>
      <c r="BC11" s="50"/>
      <c r="BD11" s="50">
        <v>7</v>
      </c>
      <c r="BE11" s="50"/>
      <c r="BF11" s="50"/>
      <c r="BG11" s="50"/>
      <c r="BH11" s="50"/>
      <c r="BI11" s="50"/>
      <c r="BJ11" s="50"/>
      <c r="BK11" s="50"/>
      <c r="BL11" s="50"/>
      <c r="BM11" s="50"/>
      <c r="BN11" s="50">
        <v>8</v>
      </c>
      <c r="BO11" s="50"/>
      <c r="BP11" s="50"/>
      <c r="BQ11" s="50"/>
      <c r="BR11" s="50"/>
      <c r="BS11" s="50"/>
      <c r="BT11" s="50"/>
      <c r="BU11" s="50"/>
      <c r="BV11" s="50">
        <v>9</v>
      </c>
      <c r="BW11" s="50"/>
      <c r="BX11" s="50"/>
      <c r="BY11" s="50"/>
      <c r="BZ11" s="50"/>
      <c r="CA11" s="50"/>
      <c r="CB11" s="50"/>
      <c r="CC11" s="50"/>
      <c r="CD11" s="50">
        <v>10</v>
      </c>
      <c r="CE11" s="50"/>
      <c r="CF11" s="50"/>
      <c r="CG11" s="50"/>
      <c r="CH11" s="50"/>
      <c r="CI11" s="50"/>
      <c r="CJ11" s="50"/>
      <c r="CK11" s="50"/>
      <c r="CL11" s="50"/>
      <c r="CM11" s="50"/>
      <c r="CN11" s="51">
        <v>11</v>
      </c>
      <c r="CO11" s="51"/>
      <c r="CP11" s="51"/>
      <c r="CQ11" s="51"/>
      <c r="CR11" s="51"/>
      <c r="CS11" s="51"/>
      <c r="CT11" s="51"/>
      <c r="CU11" s="51"/>
    </row>
    <row r="12" spans="1:99" ht="12.75">
      <c r="A12" s="41" t="s">
        <v>161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54" t="s">
        <v>34</v>
      </c>
      <c r="S12" s="54"/>
      <c r="T12" s="54"/>
      <c r="U12" s="54"/>
      <c r="V12" s="94" t="s">
        <v>66</v>
      </c>
      <c r="W12" s="94"/>
      <c r="X12" s="94"/>
      <c r="Y12" s="94"/>
      <c r="Z12" s="94"/>
      <c r="AA12" s="94"/>
      <c r="AB12" s="94"/>
      <c r="AC12" s="94"/>
      <c r="AD12" s="94" t="s">
        <v>66</v>
      </c>
      <c r="AE12" s="94"/>
      <c r="AF12" s="94"/>
      <c r="AG12" s="94"/>
      <c r="AH12" s="94"/>
      <c r="AI12" s="94"/>
      <c r="AJ12" s="94"/>
      <c r="AK12" s="94"/>
      <c r="AL12" s="94"/>
      <c r="AM12" s="94"/>
      <c r="AN12" s="90"/>
      <c r="AO12" s="90"/>
      <c r="AP12" s="90"/>
      <c r="AQ12" s="90"/>
      <c r="AR12" s="90"/>
      <c r="AS12" s="90"/>
      <c r="AT12" s="90"/>
      <c r="AU12" s="90"/>
      <c r="AV12" s="94" t="s">
        <v>66</v>
      </c>
      <c r="AW12" s="94"/>
      <c r="AX12" s="94"/>
      <c r="AY12" s="94"/>
      <c r="AZ12" s="94"/>
      <c r="BA12" s="94"/>
      <c r="BB12" s="94"/>
      <c r="BC12" s="94"/>
      <c r="BD12" s="94" t="s">
        <v>66</v>
      </c>
      <c r="BE12" s="94"/>
      <c r="BF12" s="94"/>
      <c r="BG12" s="94"/>
      <c r="BH12" s="94"/>
      <c r="BI12" s="94"/>
      <c r="BJ12" s="94"/>
      <c r="BK12" s="94"/>
      <c r="BL12" s="94"/>
      <c r="BM12" s="94"/>
      <c r="BN12" s="90"/>
      <c r="BO12" s="90"/>
      <c r="BP12" s="90"/>
      <c r="BQ12" s="90"/>
      <c r="BR12" s="90"/>
      <c r="BS12" s="90"/>
      <c r="BT12" s="90"/>
      <c r="BU12" s="90"/>
      <c r="BV12" s="94" t="s">
        <v>66</v>
      </c>
      <c r="BW12" s="94"/>
      <c r="BX12" s="94"/>
      <c r="BY12" s="94"/>
      <c r="BZ12" s="94"/>
      <c r="CA12" s="94"/>
      <c r="CB12" s="94"/>
      <c r="CC12" s="94"/>
      <c r="CD12" s="94" t="s">
        <v>66</v>
      </c>
      <c r="CE12" s="94"/>
      <c r="CF12" s="94"/>
      <c r="CG12" s="94"/>
      <c r="CH12" s="94"/>
      <c r="CI12" s="94"/>
      <c r="CJ12" s="94"/>
      <c r="CK12" s="94"/>
      <c r="CL12" s="94"/>
      <c r="CM12" s="94"/>
      <c r="CN12" s="95"/>
      <c r="CO12" s="95"/>
      <c r="CP12" s="95"/>
      <c r="CQ12" s="95"/>
      <c r="CR12" s="95"/>
      <c r="CS12" s="95"/>
      <c r="CT12" s="95"/>
      <c r="CU12" s="95"/>
    </row>
    <row r="13" spans="1:99" ht="12.75">
      <c r="A13" s="112" t="s">
        <v>162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54"/>
      <c r="S13" s="54"/>
      <c r="T13" s="54"/>
      <c r="U13" s="5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0"/>
      <c r="AO13" s="90"/>
      <c r="AP13" s="90"/>
      <c r="AQ13" s="90"/>
      <c r="AR13" s="90"/>
      <c r="AS13" s="90"/>
      <c r="AT13" s="90"/>
      <c r="AU13" s="90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0"/>
      <c r="BO13" s="90"/>
      <c r="BP13" s="90"/>
      <c r="BQ13" s="90"/>
      <c r="BR13" s="90"/>
      <c r="BS13" s="90"/>
      <c r="BT13" s="90"/>
      <c r="BU13" s="90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5"/>
      <c r="CO13" s="95"/>
      <c r="CP13" s="95"/>
      <c r="CQ13" s="95"/>
      <c r="CR13" s="95"/>
      <c r="CS13" s="95"/>
      <c r="CT13" s="95"/>
      <c r="CU13" s="95"/>
    </row>
    <row r="14" spans="1:99" ht="12.75">
      <c r="A14" s="112" t="s">
        <v>67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54"/>
      <c r="S14" s="54"/>
      <c r="T14" s="54"/>
      <c r="U14" s="5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0"/>
      <c r="AO14" s="90"/>
      <c r="AP14" s="90"/>
      <c r="AQ14" s="90"/>
      <c r="AR14" s="90"/>
      <c r="AS14" s="90"/>
      <c r="AT14" s="90"/>
      <c r="AU14" s="90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0"/>
      <c r="BO14" s="90"/>
      <c r="BP14" s="90"/>
      <c r="BQ14" s="90"/>
      <c r="BR14" s="90"/>
      <c r="BS14" s="90"/>
      <c r="BT14" s="90"/>
      <c r="BU14" s="90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5"/>
      <c r="CO14" s="95"/>
      <c r="CP14" s="95"/>
      <c r="CQ14" s="95"/>
      <c r="CR14" s="95"/>
      <c r="CS14" s="95"/>
      <c r="CT14" s="95"/>
      <c r="CU14" s="95"/>
    </row>
    <row r="15" spans="1:99" ht="12.75">
      <c r="A15" s="96" t="s">
        <v>68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46" t="s">
        <v>69</v>
      </c>
      <c r="S15" s="46"/>
      <c r="T15" s="46"/>
      <c r="U15" s="46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2"/>
      <c r="CO15" s="82"/>
      <c r="CP15" s="82"/>
      <c r="CQ15" s="82"/>
      <c r="CR15" s="82"/>
      <c r="CS15" s="82"/>
      <c r="CT15" s="82"/>
      <c r="CU15" s="82"/>
    </row>
    <row r="16" spans="1:99" ht="12.7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46"/>
      <c r="S16" s="46"/>
      <c r="T16" s="46"/>
      <c r="U16" s="46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2"/>
      <c r="CO16" s="82"/>
      <c r="CP16" s="82"/>
      <c r="CQ16" s="82"/>
      <c r="CR16" s="82"/>
      <c r="CS16" s="82"/>
      <c r="CT16" s="82"/>
      <c r="CU16" s="82"/>
    </row>
    <row r="17" spans="1:99" ht="1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85"/>
      <c r="S17" s="85"/>
      <c r="T17" s="85"/>
      <c r="U17" s="85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113"/>
      <c r="AO17" s="113"/>
      <c r="AP17" s="113"/>
      <c r="AQ17" s="113"/>
      <c r="AR17" s="113"/>
      <c r="AS17" s="113"/>
      <c r="AT17" s="113"/>
      <c r="AU17" s="113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113"/>
      <c r="BO17" s="113"/>
      <c r="BP17" s="113"/>
      <c r="BQ17" s="113"/>
      <c r="BR17" s="113"/>
      <c r="BS17" s="113"/>
      <c r="BT17" s="113"/>
      <c r="BU17" s="113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92"/>
      <c r="CO17" s="92"/>
      <c r="CP17" s="92"/>
      <c r="CQ17" s="92"/>
      <c r="CR17" s="92"/>
      <c r="CS17" s="92"/>
      <c r="CT17" s="92"/>
      <c r="CU17" s="92"/>
    </row>
  </sheetData>
  <sheetProtection selectLockedCells="1" selectUnlockedCells="1"/>
  <mergeCells count="123">
    <mergeCell ref="BV4:CU4"/>
    <mergeCell ref="AV5:BC5"/>
    <mergeCell ref="A3:Q3"/>
    <mergeCell ref="R3:U3"/>
    <mergeCell ref="V3:AU3"/>
    <mergeCell ref="AV3:BU3"/>
    <mergeCell ref="BV3:CU3"/>
    <mergeCell ref="A4:Q4"/>
    <mergeCell ref="R4:U4"/>
    <mergeCell ref="V4:AU4"/>
    <mergeCell ref="AV4:BU4"/>
    <mergeCell ref="A6:Q6"/>
    <mergeCell ref="R6:U6"/>
    <mergeCell ref="V6:AC6"/>
    <mergeCell ref="AD6:AM6"/>
    <mergeCell ref="AN6:AU6"/>
    <mergeCell ref="A5:Q5"/>
    <mergeCell ref="R5:U5"/>
    <mergeCell ref="V5:AC5"/>
    <mergeCell ref="AD5:AM5"/>
    <mergeCell ref="AN5:AU5"/>
    <mergeCell ref="CN6:CU6"/>
    <mergeCell ref="BD5:BM5"/>
    <mergeCell ref="BN5:BU5"/>
    <mergeCell ref="BV5:CC5"/>
    <mergeCell ref="CD5:CM5"/>
    <mergeCell ref="CN5:CU5"/>
    <mergeCell ref="AV7:BC7"/>
    <mergeCell ref="AV6:BC6"/>
    <mergeCell ref="BD6:BM6"/>
    <mergeCell ref="BN6:BU6"/>
    <mergeCell ref="BV6:CC6"/>
    <mergeCell ref="CD6:CM6"/>
    <mergeCell ref="A8:Q8"/>
    <mergeCell ref="R8:U8"/>
    <mergeCell ref="V8:AC8"/>
    <mergeCell ref="AD8:AM8"/>
    <mergeCell ref="AN8:AU8"/>
    <mergeCell ref="A7:Q7"/>
    <mergeCell ref="R7:U7"/>
    <mergeCell ref="V7:AC7"/>
    <mergeCell ref="AD7:AM7"/>
    <mergeCell ref="AN7:AU7"/>
    <mergeCell ref="CN8:CU8"/>
    <mergeCell ref="BD7:BM7"/>
    <mergeCell ref="BN7:BU7"/>
    <mergeCell ref="BV7:CC7"/>
    <mergeCell ref="CD7:CM7"/>
    <mergeCell ref="CN7:CU7"/>
    <mergeCell ref="AV9:BC9"/>
    <mergeCell ref="AV8:BC8"/>
    <mergeCell ref="BD8:BM8"/>
    <mergeCell ref="BN8:BU8"/>
    <mergeCell ref="BV8:CC8"/>
    <mergeCell ref="CD8:CM8"/>
    <mergeCell ref="A10:Q10"/>
    <mergeCell ref="R10:U10"/>
    <mergeCell ref="V10:AC10"/>
    <mergeCell ref="AD10:AM10"/>
    <mergeCell ref="AN10:AU10"/>
    <mergeCell ref="A9:Q9"/>
    <mergeCell ref="R9:U9"/>
    <mergeCell ref="V9:AC9"/>
    <mergeCell ref="AD9:AM9"/>
    <mergeCell ref="AN9:AU9"/>
    <mergeCell ref="CN10:CU10"/>
    <mergeCell ref="BD9:BM9"/>
    <mergeCell ref="BN9:BU9"/>
    <mergeCell ref="BV9:CC9"/>
    <mergeCell ref="CD9:CM9"/>
    <mergeCell ref="CN9:CU9"/>
    <mergeCell ref="AV11:BC11"/>
    <mergeCell ref="AV10:BC10"/>
    <mergeCell ref="BD10:BM10"/>
    <mergeCell ref="BN10:BU10"/>
    <mergeCell ref="BV10:CC10"/>
    <mergeCell ref="CD10:CM10"/>
    <mergeCell ref="A12:Q12"/>
    <mergeCell ref="R12:U14"/>
    <mergeCell ref="V12:AC14"/>
    <mergeCell ref="AD12:AM14"/>
    <mergeCell ref="AN12:AU14"/>
    <mergeCell ref="A11:Q11"/>
    <mergeCell ref="R11:U11"/>
    <mergeCell ref="V11:AC11"/>
    <mergeCell ref="AD11:AM11"/>
    <mergeCell ref="AN11:AU11"/>
    <mergeCell ref="BN12:BU14"/>
    <mergeCell ref="BV12:CC14"/>
    <mergeCell ref="CD12:CM14"/>
    <mergeCell ref="CN12:CU14"/>
    <mergeCell ref="BD11:BM11"/>
    <mergeCell ref="BN11:BU11"/>
    <mergeCell ref="BV11:CC11"/>
    <mergeCell ref="CD11:CM11"/>
    <mergeCell ref="CN11:CU11"/>
    <mergeCell ref="BV15:CC16"/>
    <mergeCell ref="CD15:CM16"/>
    <mergeCell ref="A13:Q13"/>
    <mergeCell ref="A14:Q14"/>
    <mergeCell ref="A15:Q15"/>
    <mergeCell ref="R15:U16"/>
    <mergeCell ref="V15:AC16"/>
    <mergeCell ref="AD15:AM16"/>
    <mergeCell ref="AV12:BC14"/>
    <mergeCell ref="BD12:BM14"/>
    <mergeCell ref="AV17:BC17"/>
    <mergeCell ref="BD17:BM17"/>
    <mergeCell ref="BN17:BU17"/>
    <mergeCell ref="AN15:AU16"/>
    <mergeCell ref="AV15:BC16"/>
    <mergeCell ref="BD15:BM16"/>
    <mergeCell ref="BN15:BU16"/>
    <mergeCell ref="BV17:CC17"/>
    <mergeCell ref="CD17:CM17"/>
    <mergeCell ref="CN17:CU17"/>
    <mergeCell ref="CN15:CU16"/>
    <mergeCell ref="A16:Q16"/>
    <mergeCell ref="A17:Q17"/>
    <mergeCell ref="R17:U17"/>
    <mergeCell ref="V17:AC17"/>
    <mergeCell ref="AD17:AM17"/>
    <mergeCell ref="AN17:AU17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9"/>
  </sheetPr>
  <dimension ref="A1:CU30"/>
  <sheetViews>
    <sheetView zoomScale="120" zoomScaleNormal="120" zoomScalePageLayoutView="0" workbookViewId="0" topLeftCell="A1">
      <selection activeCell="CK39" sqref="CK39"/>
    </sheetView>
  </sheetViews>
  <sheetFormatPr defaultColWidth="1.37890625" defaultRowHeight="12.75"/>
  <cols>
    <col min="1" max="16384" width="1.37890625" style="1" customWidth="1"/>
  </cols>
  <sheetData>
    <row r="1" spans="1:99" s="4" customFormat="1" ht="15.75" customHeight="1">
      <c r="A1" s="73" t="s">
        <v>163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</row>
    <row r="2" spans="1:85" s="4" customFormat="1" ht="15.75" customHeight="1">
      <c r="A2" s="5"/>
      <c r="B2" s="5"/>
      <c r="C2" s="5"/>
      <c r="D2" s="5"/>
      <c r="AB2" s="5"/>
      <c r="AE2" s="5"/>
      <c r="AF2" s="5"/>
      <c r="AH2" s="6" t="s">
        <v>3</v>
      </c>
      <c r="AI2" s="74" t="s">
        <v>299</v>
      </c>
      <c r="AJ2" s="74"/>
      <c r="AK2" s="74"/>
      <c r="BF2" s="7" t="s">
        <v>4</v>
      </c>
      <c r="BG2" s="74" t="s">
        <v>300</v>
      </c>
      <c r="BH2" s="74"/>
      <c r="BI2" s="74"/>
      <c r="BJ2" s="4" t="s">
        <v>5</v>
      </c>
      <c r="BM2" s="74" t="s">
        <v>301</v>
      </c>
      <c r="BN2" s="74"/>
      <c r="BO2" s="74"/>
      <c r="BP2" s="4" t="s">
        <v>6</v>
      </c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 ht="15.75" customHeight="1">
      <c r="A3" s="8"/>
      <c r="B3" s="8"/>
      <c r="C3" s="8"/>
      <c r="D3" s="8"/>
      <c r="AB3" s="8"/>
      <c r="AC3" s="8"/>
      <c r="AD3" s="8"/>
      <c r="AH3" s="11"/>
      <c r="AI3" s="17"/>
      <c r="AJ3" s="17"/>
      <c r="AK3" s="17"/>
      <c r="BD3" s="18"/>
      <c r="BE3" s="17"/>
      <c r="BF3" s="17"/>
      <c r="BG3" s="17"/>
      <c r="BK3" s="17"/>
      <c r="BL3" s="17"/>
      <c r="BM3" s="17"/>
      <c r="BR3" s="9"/>
      <c r="BS3" s="9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</row>
    <row r="4" spans="1:99" ht="13.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75" t="s">
        <v>7</v>
      </c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</row>
    <row r="5" spans="10:99" ht="15" customHeight="1"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9" t="s">
        <v>8</v>
      </c>
      <c r="AN5" s="76">
        <f>'120 Свод'!AN12:AP12</f>
        <v>25</v>
      </c>
      <c r="AO5" s="76"/>
      <c r="AP5" s="76"/>
      <c r="AQ5" s="40" t="s">
        <v>9</v>
      </c>
      <c r="AR5" s="40"/>
      <c r="AS5" s="77" t="str">
        <f>'120 Свод'!AS12:BC12</f>
        <v>сентября</v>
      </c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177">
        <v>20</v>
      </c>
      <c r="BE5" s="177"/>
      <c r="BF5" s="79">
        <f>'120 Свод'!BF12:BH12</f>
        <v>23</v>
      </c>
      <c r="BG5" s="79"/>
      <c r="BH5" s="79"/>
      <c r="BI5" s="38" t="s">
        <v>10</v>
      </c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9" t="s">
        <v>11</v>
      </c>
      <c r="CG5" s="38"/>
      <c r="CH5" s="81" t="str">
        <f>'120 Свод'!CH12:CU12</f>
        <v>25.09.2023</v>
      </c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</row>
    <row r="6" spans="10:99" ht="12.75"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9" t="s">
        <v>12</v>
      </c>
      <c r="CG6" s="38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</row>
    <row r="7" spans="10:99" ht="12.75"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9" t="s">
        <v>13</v>
      </c>
      <c r="CG7" s="38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</row>
    <row r="8" spans="10:99" ht="15" customHeight="1"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9" t="s">
        <v>14</v>
      </c>
      <c r="CG8" s="38"/>
      <c r="CH8" s="175" t="s">
        <v>302</v>
      </c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</row>
    <row r="9" spans="1:99" ht="15" customHeight="1">
      <c r="A9" s="1" t="s">
        <v>15</v>
      </c>
      <c r="J9" s="176" t="s">
        <v>304</v>
      </c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38"/>
      <c r="BX9" s="38"/>
      <c r="BY9" s="38"/>
      <c r="BZ9" s="38"/>
      <c r="CA9" s="38"/>
      <c r="CB9" s="38"/>
      <c r="CC9" s="38"/>
      <c r="CD9" s="38"/>
      <c r="CE9" s="38"/>
      <c r="CF9" s="39" t="s">
        <v>16</v>
      </c>
      <c r="CG9" s="38"/>
      <c r="CH9" s="175" t="s">
        <v>303</v>
      </c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</row>
    <row r="10" spans="1:99" ht="15" customHeight="1">
      <c r="A10" s="1" t="s">
        <v>17</v>
      </c>
      <c r="J10" s="114">
        <f>'120 Свод'!J17:BV17</f>
        <v>29</v>
      </c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38"/>
      <c r="BX10" s="38"/>
      <c r="BY10" s="38"/>
      <c r="BZ10" s="38"/>
      <c r="CA10" s="38"/>
      <c r="CB10" s="38"/>
      <c r="CC10" s="38"/>
      <c r="CD10" s="38"/>
      <c r="CE10" s="38"/>
      <c r="CF10" s="39"/>
      <c r="CG10" s="38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</row>
    <row r="11" spans="10:99" s="12" customFormat="1" ht="10.5" customHeight="1" thickBot="1">
      <c r="J11" s="61" t="s">
        <v>18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CF11" s="13"/>
      <c r="CH11" s="62" t="s">
        <v>19</v>
      </c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</row>
    <row r="12" spans="1:99" ht="15" customHeight="1" thickBot="1">
      <c r="A12" s="1" t="s">
        <v>20</v>
      </c>
      <c r="CF12" s="11" t="s">
        <v>21</v>
      </c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</row>
    <row r="14" spans="1:99" ht="12.75">
      <c r="A14" s="14" t="s">
        <v>164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</row>
    <row r="16" spans="1:99" ht="12.75">
      <c r="A16" s="63" t="s">
        <v>23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4" t="s">
        <v>24</v>
      </c>
      <c r="AR16" s="64"/>
      <c r="AS16" s="64"/>
      <c r="AT16" s="64"/>
      <c r="AU16" s="64"/>
      <c r="AV16" s="65" t="s">
        <v>25</v>
      </c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6"/>
    </row>
    <row r="17" spans="1:99" ht="12.7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8" t="s">
        <v>26</v>
      </c>
      <c r="AR17" s="58"/>
      <c r="AS17" s="58"/>
      <c r="AT17" s="58"/>
      <c r="AU17" s="58"/>
      <c r="AV17" s="58" t="s">
        <v>305</v>
      </c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 t="s">
        <v>306</v>
      </c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67" t="s">
        <v>307</v>
      </c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8"/>
      <c r="CI17" s="67" t="s">
        <v>165</v>
      </c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8"/>
    </row>
    <row r="18" spans="1:99" ht="12.7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8"/>
      <c r="AR18" s="58"/>
      <c r="AS18" s="58"/>
      <c r="AT18" s="58"/>
      <c r="AU18" s="58"/>
      <c r="AV18" s="58" t="s">
        <v>28</v>
      </c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 t="s">
        <v>29</v>
      </c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 t="s">
        <v>30</v>
      </c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9" t="s">
        <v>166</v>
      </c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60"/>
    </row>
    <row r="19" spans="1:99" ht="12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8"/>
      <c r="AR19" s="58"/>
      <c r="AS19" s="58"/>
      <c r="AT19" s="58"/>
      <c r="AU19" s="58"/>
      <c r="AV19" s="58" t="s">
        <v>31</v>
      </c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9" t="s">
        <v>32</v>
      </c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 t="s">
        <v>32</v>
      </c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60"/>
    </row>
    <row r="20" spans="1:99" ht="12.75">
      <c r="A20" s="49">
        <v>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50">
        <v>2</v>
      </c>
      <c r="AR20" s="50"/>
      <c r="AS20" s="50"/>
      <c r="AT20" s="50"/>
      <c r="AU20" s="50"/>
      <c r="AV20" s="50">
        <v>3</v>
      </c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>
        <v>4</v>
      </c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>
        <v>5</v>
      </c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1">
        <v>6</v>
      </c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2"/>
    </row>
    <row r="21" spans="1:99" ht="15" customHeight="1">
      <c r="A21" s="53" t="s">
        <v>33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4" t="s">
        <v>34</v>
      </c>
      <c r="AR21" s="54"/>
      <c r="AS21" s="54"/>
      <c r="AT21" s="54"/>
      <c r="AU21" s="54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</row>
    <row r="22" spans="1:99" ht="15" customHeight="1">
      <c r="A22" s="45" t="s">
        <v>35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6" t="s">
        <v>36</v>
      </c>
      <c r="AR22" s="46"/>
      <c r="AS22" s="46"/>
      <c r="AT22" s="46"/>
      <c r="AU22" s="46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</row>
    <row r="23" spans="1:99" ht="15" customHeight="1">
      <c r="A23" s="45" t="s">
        <v>167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6" t="s">
        <v>38</v>
      </c>
      <c r="AR23" s="46"/>
      <c r="AS23" s="46"/>
      <c r="AT23" s="46"/>
      <c r="AU23" s="46"/>
      <c r="AV23" s="47">
        <f>'расчет по 150'!AZ8</f>
        <v>41665895.4</v>
      </c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>
        <f>'расчет по 150'!BL8</f>
        <v>37909063</v>
      </c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>
        <f>'расчет по 150'!BX8</f>
        <v>37909063</v>
      </c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</row>
    <row r="24" spans="1:99" ht="15" customHeight="1">
      <c r="A24" s="45" t="s">
        <v>39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6" t="s">
        <v>40</v>
      </c>
      <c r="AR24" s="46"/>
      <c r="AS24" s="46"/>
      <c r="AT24" s="46"/>
      <c r="AU24" s="46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</row>
    <row r="25" spans="1:99" ht="12.75">
      <c r="A25" s="45" t="s">
        <v>41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6" t="s">
        <v>42</v>
      </c>
      <c r="AR25" s="46"/>
      <c r="AS25" s="46"/>
      <c r="AT25" s="46"/>
      <c r="AU25" s="46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</row>
    <row r="26" spans="1:99" ht="12.75">
      <c r="A26" s="41" t="s">
        <v>168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2" t="s">
        <v>124</v>
      </c>
      <c r="AR26" s="42"/>
      <c r="AS26" s="42"/>
      <c r="AT26" s="42"/>
      <c r="AU26" s="42"/>
      <c r="AV26" s="43">
        <f>AV23</f>
        <v>41665895.4</v>
      </c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>
        <f>BI23</f>
        <v>37909063</v>
      </c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>
        <f>BV23</f>
        <v>37909063</v>
      </c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</row>
    <row r="27" spans="1:99" ht="12.75">
      <c r="A27" s="112" t="s">
        <v>169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42"/>
      <c r="AR27" s="42"/>
      <c r="AS27" s="42"/>
      <c r="AT27" s="42"/>
      <c r="AU27" s="42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</row>
    <row r="28" spans="1:99" ht="12.75">
      <c r="A28" s="44" t="s">
        <v>45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2"/>
      <c r="AR28" s="42"/>
      <c r="AS28" s="42"/>
      <c r="AT28" s="42"/>
      <c r="AU28" s="42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</row>
    <row r="29" spans="1:18" s="2" customFormat="1" ht="11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="16" customFormat="1" ht="12" customHeight="1">
      <c r="A30" s="16" t="s">
        <v>170</v>
      </c>
    </row>
    <row r="31" s="16" customFormat="1" ht="11.25"/>
  </sheetData>
  <sheetProtection selectLockedCells="1" selectUnlockedCells="1"/>
  <mergeCells count="83">
    <mergeCell ref="A1:CU1"/>
    <mergeCell ref="AI2:AK2"/>
    <mergeCell ref="BG2:BI2"/>
    <mergeCell ref="BM2:BO2"/>
    <mergeCell ref="CH4:CU4"/>
    <mergeCell ref="AN5:AP5"/>
    <mergeCell ref="AS5:BC5"/>
    <mergeCell ref="BD5:BE5"/>
    <mergeCell ref="BF5:BH5"/>
    <mergeCell ref="CH5:CU5"/>
    <mergeCell ref="CH6:CU7"/>
    <mergeCell ref="CH8:CU8"/>
    <mergeCell ref="J9:BV9"/>
    <mergeCell ref="CH9:CU9"/>
    <mergeCell ref="J10:BV10"/>
    <mergeCell ref="CH10:CU10"/>
    <mergeCell ref="J11:BV11"/>
    <mergeCell ref="CH11:CU12"/>
    <mergeCell ref="A16:AP16"/>
    <mergeCell ref="AQ16:AU16"/>
    <mergeCell ref="AV16:CU16"/>
    <mergeCell ref="A17:AP17"/>
    <mergeCell ref="AQ17:AU17"/>
    <mergeCell ref="AV17:BH17"/>
    <mergeCell ref="BI17:BU17"/>
    <mergeCell ref="BV17:CH17"/>
    <mergeCell ref="CI17:CU17"/>
    <mergeCell ref="A18:AP18"/>
    <mergeCell ref="AQ18:AU18"/>
    <mergeCell ref="AV18:BH18"/>
    <mergeCell ref="BI18:BU18"/>
    <mergeCell ref="BV18:CH18"/>
    <mergeCell ref="CI18:CU18"/>
    <mergeCell ref="A19:AP19"/>
    <mergeCell ref="AQ19:AU19"/>
    <mergeCell ref="AV19:BH19"/>
    <mergeCell ref="BI19:BU19"/>
    <mergeCell ref="BV19:CH19"/>
    <mergeCell ref="CI19:CU19"/>
    <mergeCell ref="A20:AP20"/>
    <mergeCell ref="AQ20:AU20"/>
    <mergeCell ref="AV20:BH20"/>
    <mergeCell ref="BI20:BU20"/>
    <mergeCell ref="BV20:CH20"/>
    <mergeCell ref="CI20:CU20"/>
    <mergeCell ref="A21:AP21"/>
    <mergeCell ref="AQ21:AU21"/>
    <mergeCell ref="AV21:BH21"/>
    <mergeCell ref="BI21:BU21"/>
    <mergeCell ref="BV21:CH21"/>
    <mergeCell ref="CI21:CU21"/>
    <mergeCell ref="A22:AP22"/>
    <mergeCell ref="AQ22:AU22"/>
    <mergeCell ref="AV22:BH22"/>
    <mergeCell ref="BI22:BU22"/>
    <mergeCell ref="BV22:CH22"/>
    <mergeCell ref="CI22:CU22"/>
    <mergeCell ref="A23:AP23"/>
    <mergeCell ref="AQ23:AU23"/>
    <mergeCell ref="AV23:BH23"/>
    <mergeCell ref="BI23:BU23"/>
    <mergeCell ref="BV23:CH23"/>
    <mergeCell ref="CI23:CU23"/>
    <mergeCell ref="A24:AP24"/>
    <mergeCell ref="AQ24:AU24"/>
    <mergeCell ref="AV24:BH24"/>
    <mergeCell ref="BI24:BU24"/>
    <mergeCell ref="BV24:CH24"/>
    <mergeCell ref="CI24:CU24"/>
    <mergeCell ref="A25:AP25"/>
    <mergeCell ref="AQ25:AU25"/>
    <mergeCell ref="AV25:BH25"/>
    <mergeCell ref="BI25:BU25"/>
    <mergeCell ref="BV25:CH25"/>
    <mergeCell ref="CI25:CU25"/>
    <mergeCell ref="A26:AP26"/>
    <mergeCell ref="AQ26:AU28"/>
    <mergeCell ref="AV26:BH28"/>
    <mergeCell ref="BI26:BU28"/>
    <mergeCell ref="BV26:CH28"/>
    <mergeCell ref="CI26:CU28"/>
    <mergeCell ref="A27:AP27"/>
    <mergeCell ref="A28:AP28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CU24"/>
  <sheetViews>
    <sheetView zoomScalePageLayoutView="0" workbookViewId="0" topLeftCell="A1">
      <selection activeCell="AZ10" sqref="AZ10:BK10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" t="s">
        <v>171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</row>
    <row r="3" spans="1:99" ht="12.75">
      <c r="A3" s="63" t="s">
        <v>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4" t="s">
        <v>24</v>
      </c>
      <c r="AV3" s="64"/>
      <c r="AW3" s="64"/>
      <c r="AX3" s="64"/>
      <c r="AY3" s="64"/>
      <c r="AZ3" s="65" t="s">
        <v>25</v>
      </c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6"/>
    </row>
    <row r="4" spans="1:99" ht="12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8" t="s">
        <v>26</v>
      </c>
      <c r="AV4" s="58"/>
      <c r="AW4" s="58"/>
      <c r="AX4" s="58"/>
      <c r="AY4" s="58"/>
      <c r="AZ4" s="58" t="s">
        <v>306</v>
      </c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 t="s">
        <v>307</v>
      </c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 t="s">
        <v>323</v>
      </c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67" t="s">
        <v>165</v>
      </c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8"/>
    </row>
    <row r="5" spans="1:99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8"/>
      <c r="AV5" s="58"/>
      <c r="AW5" s="58"/>
      <c r="AX5" s="58"/>
      <c r="AY5" s="58"/>
      <c r="AZ5" s="58" t="s">
        <v>28</v>
      </c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 t="s">
        <v>29</v>
      </c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 t="s">
        <v>30</v>
      </c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9" t="s">
        <v>172</v>
      </c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60"/>
    </row>
    <row r="6" spans="1:99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8"/>
      <c r="AV6" s="58"/>
      <c r="AW6" s="58"/>
      <c r="AX6" s="58"/>
      <c r="AY6" s="58"/>
      <c r="AZ6" s="58" t="s">
        <v>31</v>
      </c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9" t="s">
        <v>32</v>
      </c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 t="s">
        <v>32</v>
      </c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 t="s">
        <v>173</v>
      </c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60"/>
    </row>
    <row r="7" spans="1:99" ht="13.5" thickBot="1">
      <c r="A7" s="49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50">
        <v>2</v>
      </c>
      <c r="AV7" s="50"/>
      <c r="AW7" s="50"/>
      <c r="AX7" s="50"/>
      <c r="AY7" s="50"/>
      <c r="AZ7" s="50">
        <v>3</v>
      </c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>
        <v>4</v>
      </c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>
        <v>5</v>
      </c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1">
        <v>6</v>
      </c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2"/>
    </row>
    <row r="8" spans="1:99" ht="13.5" thickBot="1">
      <c r="A8" s="41" t="s">
        <v>174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54" t="s">
        <v>34</v>
      </c>
      <c r="AV8" s="54"/>
      <c r="AW8" s="54"/>
      <c r="AX8" s="54"/>
      <c r="AY8" s="54"/>
      <c r="AZ8" s="55">
        <f>37909063+914042.5+48107.5+151200+151200-1254800+405900+751300+250400+923140+868365+345578.4+21840+16380+69000+125000-29821</f>
        <v>41665895.4</v>
      </c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>
        <v>37909063</v>
      </c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>
        <v>37909063</v>
      </c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</row>
    <row r="9" spans="1:99" ht="14.25" customHeight="1">
      <c r="A9" s="182" t="s">
        <v>296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4"/>
      <c r="AV9" s="54"/>
      <c r="AW9" s="54"/>
      <c r="AX9" s="54"/>
      <c r="AY9" s="54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</row>
    <row r="10" spans="1:99" ht="15" customHeight="1">
      <c r="A10" s="45" t="s">
        <v>175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6" t="s">
        <v>36</v>
      </c>
      <c r="AV10" s="46"/>
      <c r="AW10" s="46"/>
      <c r="AX10" s="46"/>
      <c r="AY10" s="46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</row>
    <row r="11" spans="1:99" ht="12.75">
      <c r="A11" s="41" t="s">
        <v>176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6" t="s">
        <v>38</v>
      </c>
      <c r="AV11" s="46"/>
      <c r="AW11" s="46"/>
      <c r="AX11" s="46"/>
      <c r="AY11" s="46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</row>
    <row r="12" spans="1:99" ht="12.75">
      <c r="A12" s="112" t="s">
        <v>177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46"/>
      <c r="AV12" s="46"/>
      <c r="AW12" s="46"/>
      <c r="AX12" s="46"/>
      <c r="AY12" s="46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</row>
    <row r="13" spans="1:99" ht="12.75">
      <c r="A13" s="53" t="s">
        <v>178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46"/>
      <c r="AV13" s="46"/>
      <c r="AW13" s="46"/>
      <c r="AX13" s="46"/>
      <c r="AY13" s="46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</row>
    <row r="14" spans="1:99" ht="12.75">
      <c r="A14" s="96" t="s">
        <v>68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46" t="s">
        <v>89</v>
      </c>
      <c r="AV14" s="46"/>
      <c r="AW14" s="46"/>
      <c r="AX14" s="46"/>
      <c r="AY14" s="46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</row>
    <row r="15" spans="1:99" ht="12.75">
      <c r="A15" s="105" t="s">
        <v>179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46"/>
      <c r="AV15" s="46"/>
      <c r="AW15" s="46"/>
      <c r="AX15" s="46"/>
      <c r="AY15" s="46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</row>
    <row r="16" spans="1:99" ht="12.75">
      <c r="A16" s="96" t="s">
        <v>180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46" t="s">
        <v>93</v>
      </c>
      <c r="AV16" s="46"/>
      <c r="AW16" s="46"/>
      <c r="AX16" s="46"/>
      <c r="AY16" s="46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</row>
    <row r="17" spans="1:99" ht="12.75">
      <c r="A17" s="105" t="s">
        <v>181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46"/>
      <c r="AV17" s="46"/>
      <c r="AW17" s="46"/>
      <c r="AX17" s="46"/>
      <c r="AY17" s="46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</row>
    <row r="18" spans="1:99" ht="12.75">
      <c r="A18" s="96" t="s">
        <v>182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46" t="s">
        <v>183</v>
      </c>
      <c r="AV18" s="46"/>
      <c r="AW18" s="46"/>
      <c r="AX18" s="46"/>
      <c r="AY18" s="46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</row>
    <row r="19" spans="1:99" ht="12.75">
      <c r="A19" s="119" t="s">
        <v>184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46"/>
      <c r="AV19" s="46"/>
      <c r="AW19" s="46"/>
      <c r="AX19" s="46"/>
      <c r="AY19" s="46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</row>
    <row r="20" spans="1:99" ht="12.75">
      <c r="A20" s="119" t="s">
        <v>185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46"/>
      <c r="AV20" s="46"/>
      <c r="AW20" s="46"/>
      <c r="AX20" s="46"/>
      <c r="AY20" s="46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</row>
    <row r="21" spans="1:99" ht="12.75">
      <c r="A21" s="105" t="s">
        <v>186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46"/>
      <c r="AV21" s="46"/>
      <c r="AW21" s="46"/>
      <c r="AX21" s="46"/>
      <c r="AY21" s="46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</row>
    <row r="22" spans="1:99" ht="15" customHeight="1">
      <c r="A22" s="181" t="s">
        <v>187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46" t="s">
        <v>94</v>
      </c>
      <c r="AV22" s="46"/>
      <c r="AW22" s="46"/>
      <c r="AX22" s="46"/>
      <c r="AY22" s="46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</row>
    <row r="23" spans="1:99" ht="15" customHeight="1">
      <c r="A23" s="181" t="s">
        <v>188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46" t="s">
        <v>189</v>
      </c>
      <c r="AV23" s="46"/>
      <c r="AW23" s="46"/>
      <c r="AX23" s="46"/>
      <c r="AY23" s="46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</row>
    <row r="24" spans="1:99" ht="15" customHeight="1">
      <c r="A24" s="84" t="s">
        <v>190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5" t="s">
        <v>44</v>
      </c>
      <c r="AV24" s="85"/>
      <c r="AW24" s="85"/>
      <c r="AX24" s="85"/>
      <c r="AY24" s="85"/>
      <c r="AZ24" s="43">
        <f>AZ8</f>
        <v>41665895.4</v>
      </c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>
        <f>BL8</f>
        <v>37909063</v>
      </c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>
        <f>BX8</f>
        <v>37909063</v>
      </c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</row>
  </sheetData>
  <sheetProtection selectLockedCells="1" selectUnlockedCells="1"/>
  <mergeCells count="89">
    <mergeCell ref="A3:AT3"/>
    <mergeCell ref="AU3:AY3"/>
    <mergeCell ref="AZ3:CU3"/>
    <mergeCell ref="A4:AT4"/>
    <mergeCell ref="AU4:AY4"/>
    <mergeCell ref="AZ4:BK4"/>
    <mergeCell ref="BL4:BW4"/>
    <mergeCell ref="BX4:CI4"/>
    <mergeCell ref="CJ4:CU4"/>
    <mergeCell ref="A5:AT5"/>
    <mergeCell ref="AU5:AY5"/>
    <mergeCell ref="AZ5:BK5"/>
    <mergeCell ref="BL5:BW5"/>
    <mergeCell ref="BX5:CI5"/>
    <mergeCell ref="CJ5:CU5"/>
    <mergeCell ref="A6:AT6"/>
    <mergeCell ref="AU6:AY6"/>
    <mergeCell ref="AZ6:BK6"/>
    <mergeCell ref="BL6:BW6"/>
    <mergeCell ref="BX6:CI6"/>
    <mergeCell ref="CJ6:CU6"/>
    <mergeCell ref="A7:AT7"/>
    <mergeCell ref="AU7:AY7"/>
    <mergeCell ref="AZ7:BK7"/>
    <mergeCell ref="BL7:BW7"/>
    <mergeCell ref="BX7:CI7"/>
    <mergeCell ref="CJ7:CU7"/>
    <mergeCell ref="A8:AT8"/>
    <mergeCell ref="AU8:AY9"/>
    <mergeCell ref="AZ8:BK9"/>
    <mergeCell ref="BL8:BW9"/>
    <mergeCell ref="BX8:CI9"/>
    <mergeCell ref="CJ8:CU9"/>
    <mergeCell ref="A9:AT9"/>
    <mergeCell ref="A10:AT10"/>
    <mergeCell ref="AU10:AY10"/>
    <mergeCell ref="AZ10:BK10"/>
    <mergeCell ref="BL10:BW10"/>
    <mergeCell ref="BX10:CI10"/>
    <mergeCell ref="CJ10:CU10"/>
    <mergeCell ref="A11:AT11"/>
    <mergeCell ref="AU11:AY13"/>
    <mergeCell ref="AZ11:BK13"/>
    <mergeCell ref="BL11:BW13"/>
    <mergeCell ref="BX11:CI13"/>
    <mergeCell ref="CJ11:CU13"/>
    <mergeCell ref="A12:AT12"/>
    <mergeCell ref="A13:AT13"/>
    <mergeCell ref="A14:AT14"/>
    <mergeCell ref="AU14:AY15"/>
    <mergeCell ref="AZ14:BK15"/>
    <mergeCell ref="BL14:BW15"/>
    <mergeCell ref="BX14:CI15"/>
    <mergeCell ref="CJ14:CU15"/>
    <mergeCell ref="A15:AT15"/>
    <mergeCell ref="A16:AT16"/>
    <mergeCell ref="AU16:AY17"/>
    <mergeCell ref="AZ16:BK17"/>
    <mergeCell ref="BL16:BW17"/>
    <mergeCell ref="BX16:CI17"/>
    <mergeCell ref="CJ16:CU17"/>
    <mergeCell ref="A17:AT17"/>
    <mergeCell ref="A18:AT18"/>
    <mergeCell ref="AU18:AY21"/>
    <mergeCell ref="AZ18:BK21"/>
    <mergeCell ref="BL18:BW21"/>
    <mergeCell ref="BX18:CI21"/>
    <mergeCell ref="CJ18:CU21"/>
    <mergeCell ref="A19:AT19"/>
    <mergeCell ref="A20:AT20"/>
    <mergeCell ref="A21:AT21"/>
    <mergeCell ref="A22:AT22"/>
    <mergeCell ref="AU22:AY22"/>
    <mergeCell ref="AZ22:BK22"/>
    <mergeCell ref="BL22:BW22"/>
    <mergeCell ref="BX22:CI22"/>
    <mergeCell ref="CJ22:CU22"/>
    <mergeCell ref="A23:AT23"/>
    <mergeCell ref="AU23:AY23"/>
    <mergeCell ref="AZ23:BK23"/>
    <mergeCell ref="BL23:BW23"/>
    <mergeCell ref="BX23:CI23"/>
    <mergeCell ref="CJ23:CU23"/>
    <mergeCell ref="A24:AT24"/>
    <mergeCell ref="AU24:AY24"/>
    <mergeCell ref="AZ24:BK24"/>
    <mergeCell ref="BL24:BW24"/>
    <mergeCell ref="BX24:CI24"/>
    <mergeCell ref="CJ24:CU24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zoomScale="120" zoomScaleNormal="120" zoomScalePageLayoutView="0" workbookViewId="0" topLeftCell="A1">
      <selection activeCell="A20" sqref="A20:AT20"/>
    </sheetView>
  </sheetViews>
  <sheetFormatPr defaultColWidth="1.37890625" defaultRowHeight="12.75"/>
  <cols>
    <col min="1" max="145" width="1.37890625" style="1" customWidth="1"/>
    <col min="146" max="146" width="1.00390625" style="1" customWidth="1"/>
    <col min="147" max="147" width="1.37890625" style="1" hidden="1" customWidth="1"/>
    <col min="148" max="16384" width="1.37890625" style="1" customWidth="1"/>
  </cols>
  <sheetData>
    <row r="1" spans="1:99" s="30" customFormat="1" ht="12.75">
      <c r="A1" s="28" t="s">
        <v>279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</row>
    <row r="3" spans="1:99" ht="12.75">
      <c r="A3" s="63" t="s">
        <v>191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4" t="s">
        <v>24</v>
      </c>
      <c r="AV3" s="64"/>
      <c r="AW3" s="64"/>
      <c r="AX3" s="64"/>
      <c r="AY3" s="64"/>
      <c r="AZ3" s="65" t="s">
        <v>25</v>
      </c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</row>
    <row r="4" spans="1:99" ht="12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8" t="s">
        <v>26</v>
      </c>
      <c r="AV4" s="58"/>
      <c r="AW4" s="58"/>
      <c r="AX4" s="58"/>
      <c r="AY4" s="58"/>
      <c r="AZ4" s="58" t="s">
        <v>27</v>
      </c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 t="s">
        <v>27</v>
      </c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 t="s">
        <v>27</v>
      </c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67" t="s">
        <v>165</v>
      </c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</row>
    <row r="5" spans="1:99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8"/>
      <c r="AV5" s="58"/>
      <c r="AW5" s="58"/>
      <c r="AX5" s="58"/>
      <c r="AY5" s="58"/>
      <c r="AZ5" s="58" t="s">
        <v>28</v>
      </c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 t="s">
        <v>29</v>
      </c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 t="s">
        <v>30</v>
      </c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9" t="s">
        <v>172</v>
      </c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</row>
    <row r="6" spans="1:99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8"/>
      <c r="AV6" s="58"/>
      <c r="AW6" s="58"/>
      <c r="AX6" s="58"/>
      <c r="AY6" s="58"/>
      <c r="AZ6" s="58" t="s">
        <v>31</v>
      </c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9" t="s">
        <v>32</v>
      </c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 t="s">
        <v>32</v>
      </c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 t="s">
        <v>173</v>
      </c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</row>
    <row r="7" spans="1:99" ht="12.75">
      <c r="A7" s="49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50">
        <v>2</v>
      </c>
      <c r="AV7" s="50"/>
      <c r="AW7" s="50"/>
      <c r="AX7" s="50"/>
      <c r="AY7" s="50"/>
      <c r="AZ7" s="50">
        <v>3</v>
      </c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>
        <v>4</v>
      </c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>
        <v>5</v>
      </c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1">
        <v>6</v>
      </c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</row>
    <row r="8" spans="1:99" ht="1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54" t="s">
        <v>34</v>
      </c>
      <c r="AV8" s="54"/>
      <c r="AW8" s="54"/>
      <c r="AX8" s="54"/>
      <c r="AY8" s="54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</row>
    <row r="9" spans="1:99" ht="1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46" t="s">
        <v>36</v>
      </c>
      <c r="AV9" s="46"/>
      <c r="AW9" s="46"/>
      <c r="AX9" s="46"/>
      <c r="AY9" s="46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</row>
    <row r="10" spans="1:99" ht="1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46"/>
      <c r="AV10" s="46"/>
      <c r="AW10" s="46"/>
      <c r="AX10" s="46"/>
      <c r="AY10" s="46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</row>
    <row r="11" spans="1:99" ht="15" customHeight="1">
      <c r="A11" s="84" t="s">
        <v>53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5" t="s">
        <v>44</v>
      </c>
      <c r="AV11" s="85"/>
      <c r="AW11" s="85"/>
      <c r="AX11" s="85"/>
      <c r="AY11" s="85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</row>
    <row r="14" spans="1:99" s="30" customFormat="1" ht="12.75">
      <c r="A14" s="28" t="s">
        <v>278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</row>
    <row r="16" spans="1:99" ht="12.75">
      <c r="A16" s="63" t="s">
        <v>23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4" t="s">
        <v>24</v>
      </c>
      <c r="AV16" s="64"/>
      <c r="AW16" s="64"/>
      <c r="AX16" s="64"/>
      <c r="AY16" s="64"/>
      <c r="AZ16" s="65" t="s">
        <v>25</v>
      </c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</row>
    <row r="17" spans="1:99" ht="12.7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8" t="s">
        <v>26</v>
      </c>
      <c r="AV17" s="58"/>
      <c r="AW17" s="58"/>
      <c r="AX17" s="58"/>
      <c r="AY17" s="58"/>
      <c r="AZ17" s="58" t="s">
        <v>27</v>
      </c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 t="s">
        <v>27</v>
      </c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 t="s">
        <v>27</v>
      </c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67" t="s">
        <v>165</v>
      </c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</row>
    <row r="18" spans="1:99" ht="12.7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8"/>
      <c r="AV18" s="58"/>
      <c r="AW18" s="58"/>
      <c r="AX18" s="58"/>
      <c r="AY18" s="58"/>
      <c r="AZ18" s="58" t="s">
        <v>28</v>
      </c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 t="s">
        <v>29</v>
      </c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 t="s">
        <v>30</v>
      </c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9" t="s">
        <v>172</v>
      </c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</row>
    <row r="19" spans="1:99" ht="12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8"/>
      <c r="AV19" s="58"/>
      <c r="AW19" s="58"/>
      <c r="AX19" s="58"/>
      <c r="AY19" s="58"/>
      <c r="AZ19" s="58" t="s">
        <v>31</v>
      </c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 t="s">
        <v>32</v>
      </c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 t="s">
        <v>32</v>
      </c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 t="s">
        <v>173</v>
      </c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</row>
    <row r="20" spans="1:99" ht="12.75">
      <c r="A20" s="49">
        <v>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50">
        <v>2</v>
      </c>
      <c r="AV20" s="50"/>
      <c r="AW20" s="50"/>
      <c r="AX20" s="50"/>
      <c r="AY20" s="50"/>
      <c r="AZ20" s="50">
        <v>3</v>
      </c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>
        <v>4</v>
      </c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>
        <v>5</v>
      </c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1">
        <v>6</v>
      </c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</row>
    <row r="21" spans="1:99" ht="12.75">
      <c r="A21" s="41" t="s">
        <v>192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54" t="s">
        <v>34</v>
      </c>
      <c r="AV21" s="54"/>
      <c r="AW21" s="54"/>
      <c r="AX21" s="54"/>
      <c r="AY21" s="54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</row>
    <row r="22" spans="1:99" ht="12.75">
      <c r="A22" s="53" t="s">
        <v>193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4"/>
      <c r="AV22" s="54"/>
      <c r="AW22" s="54"/>
      <c r="AX22" s="54"/>
      <c r="AY22" s="54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</row>
    <row r="23" spans="1:99" ht="12.75">
      <c r="A23" s="96" t="s">
        <v>68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46" t="s">
        <v>69</v>
      </c>
      <c r="AV23" s="46"/>
      <c r="AW23" s="46"/>
      <c r="AX23" s="46"/>
      <c r="AY23" s="46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</row>
    <row r="24" spans="1:99" ht="12.75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46"/>
      <c r="AV24" s="46"/>
      <c r="AW24" s="46"/>
      <c r="AX24" s="46"/>
      <c r="AY24" s="46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</row>
    <row r="25" spans="1:99" ht="15" customHeight="1">
      <c r="A25" s="181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46"/>
      <c r="AV25" s="46"/>
      <c r="AW25" s="46"/>
      <c r="AX25" s="46"/>
      <c r="AY25" s="46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</row>
    <row r="26" spans="1:99" ht="15" customHeight="1">
      <c r="A26" s="45" t="s">
        <v>194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6" t="s">
        <v>36</v>
      </c>
      <c r="AV26" s="46"/>
      <c r="AW26" s="46"/>
      <c r="AX26" s="46"/>
      <c r="AY26" s="46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</row>
    <row r="27" spans="1:99" ht="12.75">
      <c r="A27" s="96" t="s">
        <v>68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46" t="s">
        <v>71</v>
      </c>
      <c r="AV27" s="46"/>
      <c r="AW27" s="46"/>
      <c r="AX27" s="46"/>
      <c r="AY27" s="46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</row>
    <row r="28" spans="1:99" ht="12.75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46"/>
      <c r="AV28" s="46"/>
      <c r="AW28" s="46"/>
      <c r="AX28" s="46"/>
      <c r="AY28" s="46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</row>
    <row r="29" spans="1:99" ht="15" customHeight="1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46"/>
      <c r="AV29" s="46"/>
      <c r="AW29" s="46"/>
      <c r="AX29" s="46"/>
      <c r="AY29" s="46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</row>
    <row r="30" spans="1:99" ht="15" customHeight="1">
      <c r="A30" s="84" t="s">
        <v>53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5" t="s">
        <v>44</v>
      </c>
      <c r="AV30" s="85"/>
      <c r="AW30" s="85"/>
      <c r="AX30" s="85"/>
      <c r="AY30" s="85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</row>
  </sheetData>
  <sheetProtection selectLockedCells="1" selectUnlockedCells="1"/>
  <mergeCells count="123">
    <mergeCell ref="A3:AT3"/>
    <mergeCell ref="AU3:AY3"/>
    <mergeCell ref="AZ3:CU3"/>
    <mergeCell ref="A4:AT4"/>
    <mergeCell ref="AU4:AY4"/>
    <mergeCell ref="AZ4:BK4"/>
    <mergeCell ref="BL4:BW4"/>
    <mergeCell ref="BX4:CI4"/>
    <mergeCell ref="CJ4:CU4"/>
    <mergeCell ref="A5:AT5"/>
    <mergeCell ref="AU5:AY5"/>
    <mergeCell ref="AZ5:BK5"/>
    <mergeCell ref="BL5:BW5"/>
    <mergeCell ref="BX5:CI5"/>
    <mergeCell ref="CJ5:CU5"/>
    <mergeCell ref="A6:AT6"/>
    <mergeCell ref="AU6:AY6"/>
    <mergeCell ref="AZ6:BK6"/>
    <mergeCell ref="BL6:BW6"/>
    <mergeCell ref="BX6:CI6"/>
    <mergeCell ref="CJ6:CU6"/>
    <mergeCell ref="A7:AT7"/>
    <mergeCell ref="AU7:AY7"/>
    <mergeCell ref="AZ7:BK7"/>
    <mergeCell ref="BL7:BW7"/>
    <mergeCell ref="BX7:CI7"/>
    <mergeCell ref="CJ7:CU7"/>
    <mergeCell ref="A8:AT8"/>
    <mergeCell ref="AU8:AY8"/>
    <mergeCell ref="AZ8:BK8"/>
    <mergeCell ref="BL8:BW8"/>
    <mergeCell ref="BX8:CI8"/>
    <mergeCell ref="CJ8:CU8"/>
    <mergeCell ref="A9:AT9"/>
    <mergeCell ref="AU9:AY9"/>
    <mergeCell ref="AZ9:BK9"/>
    <mergeCell ref="BL9:BW9"/>
    <mergeCell ref="BX9:CI9"/>
    <mergeCell ref="CJ9:CU9"/>
    <mergeCell ref="A10:AT10"/>
    <mergeCell ref="AU10:AY10"/>
    <mergeCell ref="AZ10:BK10"/>
    <mergeCell ref="BL10:BW10"/>
    <mergeCell ref="BX10:CI10"/>
    <mergeCell ref="CJ10:CU10"/>
    <mergeCell ref="A11:AT11"/>
    <mergeCell ref="AU11:AY11"/>
    <mergeCell ref="AZ11:BK11"/>
    <mergeCell ref="BL11:BW11"/>
    <mergeCell ref="BX11:CI11"/>
    <mergeCell ref="CJ11:CU11"/>
    <mergeCell ref="A16:AT16"/>
    <mergeCell ref="AU16:AY16"/>
    <mergeCell ref="AZ16:CU16"/>
    <mergeCell ref="A17:AT17"/>
    <mergeCell ref="AU17:AY17"/>
    <mergeCell ref="AZ17:BK17"/>
    <mergeCell ref="BL17:BW17"/>
    <mergeCell ref="BX17:CI17"/>
    <mergeCell ref="CJ17:CU17"/>
    <mergeCell ref="A18:AT18"/>
    <mergeCell ref="AU18:AY18"/>
    <mergeCell ref="AZ18:BK18"/>
    <mergeCell ref="BL18:BW18"/>
    <mergeCell ref="BX18:CI18"/>
    <mergeCell ref="CJ18:CU18"/>
    <mergeCell ref="A19:AT19"/>
    <mergeCell ref="AU19:AY19"/>
    <mergeCell ref="AZ19:BK19"/>
    <mergeCell ref="BL19:BW19"/>
    <mergeCell ref="BX19:CI19"/>
    <mergeCell ref="CJ19:CU19"/>
    <mergeCell ref="A20:AT20"/>
    <mergeCell ref="AU20:AY20"/>
    <mergeCell ref="AZ20:BK20"/>
    <mergeCell ref="BL20:BW20"/>
    <mergeCell ref="BX20:CI20"/>
    <mergeCell ref="CJ20:CU20"/>
    <mergeCell ref="A21:AT21"/>
    <mergeCell ref="AU21:AY22"/>
    <mergeCell ref="AZ21:BK22"/>
    <mergeCell ref="BL21:BW22"/>
    <mergeCell ref="BX21:CI22"/>
    <mergeCell ref="CJ21:CU22"/>
    <mergeCell ref="A22:AT22"/>
    <mergeCell ref="A23:AT23"/>
    <mergeCell ref="AU23:AY24"/>
    <mergeCell ref="AZ23:BK24"/>
    <mergeCell ref="BL23:BW24"/>
    <mergeCell ref="BX23:CI24"/>
    <mergeCell ref="CJ23:CU24"/>
    <mergeCell ref="A24:AT24"/>
    <mergeCell ref="A25:AT25"/>
    <mergeCell ref="AU25:AY25"/>
    <mergeCell ref="AZ25:BK25"/>
    <mergeCell ref="BL25:BW25"/>
    <mergeCell ref="BX25:CI25"/>
    <mergeCell ref="CJ25:CU25"/>
    <mergeCell ref="A26:AT26"/>
    <mergeCell ref="AU26:AY26"/>
    <mergeCell ref="AZ26:BK26"/>
    <mergeCell ref="BL26:BW26"/>
    <mergeCell ref="BX26:CI26"/>
    <mergeCell ref="CJ26:CU26"/>
    <mergeCell ref="A27:AT27"/>
    <mergeCell ref="AU27:AY28"/>
    <mergeCell ref="AZ27:BK28"/>
    <mergeCell ref="BL27:BW28"/>
    <mergeCell ref="BX27:CI28"/>
    <mergeCell ref="CJ27:CU28"/>
    <mergeCell ref="A28:AT28"/>
    <mergeCell ref="A29:AT29"/>
    <mergeCell ref="AU29:AY29"/>
    <mergeCell ref="AZ29:BK29"/>
    <mergeCell ref="BL29:BW29"/>
    <mergeCell ref="BX29:CI29"/>
    <mergeCell ref="CJ29:CU29"/>
    <mergeCell ref="A30:AT30"/>
    <mergeCell ref="AU30:AY30"/>
    <mergeCell ref="AZ30:BK30"/>
    <mergeCell ref="BL30:BW30"/>
    <mergeCell ref="BX30:CI30"/>
    <mergeCell ref="CJ30:CU30"/>
  </mergeCells>
  <printOptions/>
  <pageMargins left="0.3937007874015748" right="0.3937007874015748" top="0.7874015748031497" bottom="0.3937007874015748" header="0.2755905511811024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CU28"/>
  <sheetViews>
    <sheetView zoomScale="120" zoomScaleNormal="120" zoomScalePageLayoutView="0" workbookViewId="0" topLeftCell="A1">
      <selection activeCell="AZ10" sqref="AZ10:BK11"/>
    </sheetView>
  </sheetViews>
  <sheetFormatPr defaultColWidth="1.37890625" defaultRowHeight="12.75"/>
  <cols>
    <col min="1" max="16384" width="1.37890625" style="1" customWidth="1"/>
  </cols>
  <sheetData>
    <row r="1" spans="1:99" ht="12.75">
      <c r="A1" s="183" t="s">
        <v>195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</row>
    <row r="2" spans="1:99" ht="12.7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</row>
    <row r="4" spans="1:99" ht="12.75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4" t="s">
        <v>24</v>
      </c>
      <c r="AV4" s="64"/>
      <c r="AW4" s="64"/>
      <c r="AX4" s="64"/>
      <c r="AY4" s="64"/>
      <c r="AZ4" s="65" t="s">
        <v>25</v>
      </c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</row>
    <row r="5" spans="1:99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8" t="s">
        <v>26</v>
      </c>
      <c r="AV5" s="58"/>
      <c r="AW5" s="58"/>
      <c r="AX5" s="58"/>
      <c r="AY5" s="58"/>
      <c r="AZ5" s="58" t="s">
        <v>27</v>
      </c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 t="s">
        <v>27</v>
      </c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 t="s">
        <v>27</v>
      </c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67" t="s">
        <v>165</v>
      </c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</row>
    <row r="6" spans="1:99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8"/>
      <c r="AV6" s="58"/>
      <c r="AW6" s="58"/>
      <c r="AX6" s="58"/>
      <c r="AY6" s="58"/>
      <c r="AZ6" s="58" t="s">
        <v>28</v>
      </c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 t="s">
        <v>29</v>
      </c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 t="s">
        <v>30</v>
      </c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9" t="s">
        <v>172</v>
      </c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</row>
    <row r="7" spans="1:99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8"/>
      <c r="AV7" s="58"/>
      <c r="AW7" s="58"/>
      <c r="AX7" s="58"/>
      <c r="AY7" s="58"/>
      <c r="AZ7" s="58" t="s">
        <v>31</v>
      </c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9" t="s">
        <v>32</v>
      </c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 t="s">
        <v>32</v>
      </c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 t="s">
        <v>173</v>
      </c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</row>
    <row r="8" spans="1:99" ht="12.75">
      <c r="A8" s="49">
        <v>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50">
        <v>2</v>
      </c>
      <c r="AV8" s="50"/>
      <c r="AW8" s="50"/>
      <c r="AX8" s="50"/>
      <c r="AY8" s="50"/>
      <c r="AZ8" s="50">
        <v>3</v>
      </c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>
        <v>4</v>
      </c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>
        <v>5</v>
      </c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1">
        <v>6</v>
      </c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</row>
    <row r="9" spans="1:99" ht="15" customHeight="1">
      <c r="A9" s="130" t="s">
        <v>196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54" t="s">
        <v>34</v>
      </c>
      <c r="AV9" s="54"/>
      <c r="AW9" s="54"/>
      <c r="AX9" s="54"/>
      <c r="AY9" s="54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</row>
    <row r="10" spans="1:99" ht="12.75">
      <c r="A10" s="96" t="s">
        <v>68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46" t="s">
        <v>69</v>
      </c>
      <c r="AV10" s="46"/>
      <c r="AW10" s="46"/>
      <c r="AX10" s="46"/>
      <c r="AY10" s="46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</row>
    <row r="11" spans="1:99" ht="12.75">
      <c r="A11" s="105" t="s">
        <v>197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46"/>
      <c r="AV11" s="46"/>
      <c r="AW11" s="46"/>
      <c r="AX11" s="46"/>
      <c r="AY11" s="46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</row>
    <row r="12" spans="1:99" ht="15" customHeight="1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85"/>
      <c r="AV12" s="85"/>
      <c r="AW12" s="85"/>
      <c r="AX12" s="85"/>
      <c r="AY12" s="85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</row>
    <row r="15" spans="1:99" ht="12.75">
      <c r="A15" s="14" t="s">
        <v>198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</row>
    <row r="17" spans="1:99" ht="12.75">
      <c r="A17" s="63" t="s">
        <v>23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4" t="s">
        <v>24</v>
      </c>
      <c r="AV17" s="64"/>
      <c r="AW17" s="64"/>
      <c r="AX17" s="64"/>
      <c r="AY17" s="64"/>
      <c r="AZ17" s="65" t="s">
        <v>25</v>
      </c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</row>
    <row r="18" spans="1:99" ht="12.7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8" t="s">
        <v>26</v>
      </c>
      <c r="AV18" s="58"/>
      <c r="AW18" s="58"/>
      <c r="AX18" s="58"/>
      <c r="AY18" s="58"/>
      <c r="AZ18" s="58" t="s">
        <v>27</v>
      </c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 t="s">
        <v>27</v>
      </c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 t="s">
        <v>27</v>
      </c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67" t="s">
        <v>165</v>
      </c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</row>
    <row r="19" spans="1:99" ht="12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8"/>
      <c r="AV19" s="58"/>
      <c r="AW19" s="58"/>
      <c r="AX19" s="58"/>
      <c r="AY19" s="58"/>
      <c r="AZ19" s="58" t="s">
        <v>28</v>
      </c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 t="s">
        <v>29</v>
      </c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 t="s">
        <v>30</v>
      </c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9" t="s">
        <v>172</v>
      </c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</row>
    <row r="20" spans="1:99" ht="12.7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8"/>
      <c r="AV20" s="58"/>
      <c r="AW20" s="58"/>
      <c r="AX20" s="58"/>
      <c r="AY20" s="58"/>
      <c r="AZ20" s="58" t="s">
        <v>31</v>
      </c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9" t="s">
        <v>32</v>
      </c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 t="s">
        <v>32</v>
      </c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 t="s">
        <v>173</v>
      </c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</row>
    <row r="21" spans="1:99" ht="12.75">
      <c r="A21" s="49">
        <v>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50">
        <v>2</v>
      </c>
      <c r="AV21" s="50"/>
      <c r="AW21" s="50"/>
      <c r="AX21" s="50"/>
      <c r="AY21" s="50"/>
      <c r="AZ21" s="50">
        <v>3</v>
      </c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>
        <v>4</v>
      </c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>
        <v>5</v>
      </c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1">
        <v>6</v>
      </c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</row>
    <row r="22" spans="1:99" ht="15" customHeight="1">
      <c r="A22" s="130" t="s">
        <v>199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54" t="s">
        <v>34</v>
      </c>
      <c r="AV22" s="54"/>
      <c r="AW22" s="54"/>
      <c r="AX22" s="54"/>
      <c r="AY22" s="54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</row>
    <row r="23" spans="1:99" ht="12.75">
      <c r="A23" s="96" t="s">
        <v>68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46" t="s">
        <v>69</v>
      </c>
      <c r="AV23" s="46"/>
      <c r="AW23" s="46"/>
      <c r="AX23" s="46"/>
      <c r="AY23" s="46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</row>
    <row r="24" spans="1:99" ht="12.75">
      <c r="A24" s="105" t="s">
        <v>200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46"/>
      <c r="AV24" s="46"/>
      <c r="AW24" s="46"/>
      <c r="AX24" s="46"/>
      <c r="AY24" s="46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</row>
    <row r="25" spans="1:99" ht="15" customHeight="1">
      <c r="A25" s="181" t="s">
        <v>201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85" t="s">
        <v>202</v>
      </c>
      <c r="AV25" s="85"/>
      <c r="AW25" s="85"/>
      <c r="AX25" s="85"/>
      <c r="AY25" s="85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</row>
    <row r="28" ht="12.75">
      <c r="AU28" s="1" t="s">
        <v>203</v>
      </c>
    </row>
  </sheetData>
  <sheetProtection selectLockedCells="1" selectUnlockedCells="1"/>
  <mergeCells count="93">
    <mergeCell ref="A1:CU2"/>
    <mergeCell ref="A4:AT4"/>
    <mergeCell ref="AU4:AY4"/>
    <mergeCell ref="AZ4:CU4"/>
    <mergeCell ref="A5:AT5"/>
    <mergeCell ref="AU5:AY5"/>
    <mergeCell ref="AZ5:BK5"/>
    <mergeCell ref="BL5:BW5"/>
    <mergeCell ref="BX5:CI5"/>
    <mergeCell ref="CJ5:CU5"/>
    <mergeCell ref="A6:AT6"/>
    <mergeCell ref="AU6:AY6"/>
    <mergeCell ref="AZ6:BK6"/>
    <mergeCell ref="BL6:BW6"/>
    <mergeCell ref="BX6:CI6"/>
    <mergeCell ref="CJ6:CU6"/>
    <mergeCell ref="A7:AT7"/>
    <mergeCell ref="AU7:AY7"/>
    <mergeCell ref="AZ7:BK7"/>
    <mergeCell ref="BL7:BW7"/>
    <mergeCell ref="BX7:CI7"/>
    <mergeCell ref="CJ7:CU7"/>
    <mergeCell ref="A8:AT8"/>
    <mergeCell ref="AU8:AY8"/>
    <mergeCell ref="AZ8:BK8"/>
    <mergeCell ref="BL8:BW8"/>
    <mergeCell ref="BX8:CI8"/>
    <mergeCell ref="CJ8:CU8"/>
    <mergeCell ref="A9:AT9"/>
    <mergeCell ref="AU9:AY9"/>
    <mergeCell ref="AZ9:BK9"/>
    <mergeCell ref="BL9:BW9"/>
    <mergeCell ref="BX9:CI9"/>
    <mergeCell ref="CJ9:CU9"/>
    <mergeCell ref="A10:AT10"/>
    <mergeCell ref="AU10:AY11"/>
    <mergeCell ref="AZ10:BK11"/>
    <mergeCell ref="BL10:BW11"/>
    <mergeCell ref="BX10:CI11"/>
    <mergeCell ref="CJ10:CU11"/>
    <mergeCell ref="A11:AT11"/>
    <mergeCell ref="A12:AT12"/>
    <mergeCell ref="AU12:AY12"/>
    <mergeCell ref="AZ12:BK12"/>
    <mergeCell ref="BL12:BW12"/>
    <mergeCell ref="BX12:CI12"/>
    <mergeCell ref="CJ12:CU12"/>
    <mergeCell ref="A17:AT17"/>
    <mergeCell ref="AU17:AY17"/>
    <mergeCell ref="AZ17:CU17"/>
    <mergeCell ref="A18:AT18"/>
    <mergeCell ref="AU18:AY18"/>
    <mergeCell ref="AZ18:BK18"/>
    <mergeCell ref="BL18:BW18"/>
    <mergeCell ref="BX18:CI18"/>
    <mergeCell ref="CJ18:CU18"/>
    <mergeCell ref="A19:AT19"/>
    <mergeCell ref="AU19:AY19"/>
    <mergeCell ref="AZ19:BK19"/>
    <mergeCell ref="BL19:BW19"/>
    <mergeCell ref="BX19:CI19"/>
    <mergeCell ref="CJ19:CU19"/>
    <mergeCell ref="A20:AT20"/>
    <mergeCell ref="AU20:AY20"/>
    <mergeCell ref="AZ20:BK20"/>
    <mergeCell ref="BL20:BW20"/>
    <mergeCell ref="BX20:CI20"/>
    <mergeCell ref="CJ20:CU20"/>
    <mergeCell ref="A21:AT21"/>
    <mergeCell ref="AU21:AY21"/>
    <mergeCell ref="AZ21:BK21"/>
    <mergeCell ref="BL21:BW21"/>
    <mergeCell ref="BX21:CI21"/>
    <mergeCell ref="CJ21:CU21"/>
    <mergeCell ref="A22:AT22"/>
    <mergeCell ref="AU22:AY22"/>
    <mergeCell ref="AZ22:BK22"/>
    <mergeCell ref="BL22:BW22"/>
    <mergeCell ref="BX22:CI22"/>
    <mergeCell ref="CJ22:CU22"/>
    <mergeCell ref="A23:AT23"/>
    <mergeCell ref="AU23:AY24"/>
    <mergeCell ref="AZ23:BK24"/>
    <mergeCell ref="BL23:BW24"/>
    <mergeCell ref="BX23:CI24"/>
    <mergeCell ref="CJ23:CU24"/>
    <mergeCell ref="A24:AT24"/>
    <mergeCell ref="A25:AT25"/>
    <mergeCell ref="AU25:AY25"/>
    <mergeCell ref="AZ25:BK25"/>
    <mergeCell ref="BL25:BW25"/>
    <mergeCell ref="BX25:CI25"/>
    <mergeCell ref="CJ25:CU25"/>
  </mergeCells>
  <printOptions/>
  <pageMargins left="0.39375" right="0.39375" top="0.7875" bottom="0.39375" header="0.27569444444444446" footer="0.511805555555555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3:CU13"/>
  <sheetViews>
    <sheetView zoomScale="120" zoomScaleNormal="120" zoomScalePageLayoutView="0" workbookViewId="0" topLeftCell="A1">
      <selection activeCell="A20" sqref="A20:AT20"/>
    </sheetView>
  </sheetViews>
  <sheetFormatPr defaultColWidth="1.37890625" defaultRowHeight="12.75"/>
  <cols>
    <col min="1" max="16384" width="1.37890625" style="1" customWidth="1"/>
  </cols>
  <sheetData>
    <row r="3" spans="1:99" s="30" customFormat="1" ht="12.75">
      <c r="A3" s="28" t="s">
        <v>280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</row>
    <row r="5" spans="1:99" ht="12.75">
      <c r="A5" s="63" t="s">
        <v>23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4" t="s">
        <v>24</v>
      </c>
      <c r="AV5" s="64"/>
      <c r="AW5" s="64"/>
      <c r="AX5" s="64"/>
      <c r="AY5" s="64"/>
      <c r="AZ5" s="65" t="s">
        <v>25</v>
      </c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</row>
    <row r="6" spans="1:99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8" t="s">
        <v>26</v>
      </c>
      <c r="AV6" s="58"/>
      <c r="AW6" s="58"/>
      <c r="AX6" s="58"/>
      <c r="AY6" s="58"/>
      <c r="AZ6" s="58" t="s">
        <v>27</v>
      </c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 t="s">
        <v>27</v>
      </c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 t="s">
        <v>27</v>
      </c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67" t="s">
        <v>165</v>
      </c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</row>
    <row r="7" spans="1:99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8"/>
      <c r="AV7" s="58"/>
      <c r="AW7" s="58"/>
      <c r="AX7" s="58"/>
      <c r="AY7" s="58"/>
      <c r="AZ7" s="58" t="s">
        <v>28</v>
      </c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 t="s">
        <v>29</v>
      </c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 t="s">
        <v>30</v>
      </c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9" t="s">
        <v>172</v>
      </c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</row>
    <row r="8" spans="1:99" ht="12.7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8"/>
      <c r="AV8" s="58"/>
      <c r="AW8" s="58"/>
      <c r="AX8" s="58"/>
      <c r="AY8" s="58"/>
      <c r="AZ8" s="58" t="s">
        <v>31</v>
      </c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9" t="s">
        <v>32</v>
      </c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 t="s">
        <v>32</v>
      </c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 t="s">
        <v>173</v>
      </c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</row>
    <row r="9" spans="1:99" ht="12.75">
      <c r="A9" s="49">
        <v>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50">
        <v>2</v>
      </c>
      <c r="AV9" s="50"/>
      <c r="AW9" s="50"/>
      <c r="AX9" s="50"/>
      <c r="AY9" s="50"/>
      <c r="AZ9" s="50">
        <v>3</v>
      </c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>
        <v>4</v>
      </c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>
        <v>5</v>
      </c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1">
        <v>6</v>
      </c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</row>
    <row r="10" spans="1:99" ht="1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54" t="s">
        <v>34</v>
      </c>
      <c r="AV10" s="54"/>
      <c r="AW10" s="54"/>
      <c r="AX10" s="54"/>
      <c r="AY10" s="54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</row>
    <row r="11" spans="1:99" ht="15" customHeigh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46" t="s">
        <v>36</v>
      </c>
      <c r="AV11" s="46"/>
      <c r="AW11" s="46"/>
      <c r="AX11" s="46"/>
      <c r="AY11" s="46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</row>
    <row r="12" spans="1:99" ht="15" customHeight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46"/>
      <c r="AV12" s="46"/>
      <c r="AW12" s="46"/>
      <c r="AX12" s="46"/>
      <c r="AY12" s="46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</row>
    <row r="13" spans="1:99" ht="15" customHeight="1">
      <c r="A13" s="84" t="s">
        <v>53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5" t="s">
        <v>44</v>
      </c>
      <c r="AV13" s="85"/>
      <c r="AW13" s="85"/>
      <c r="AX13" s="85"/>
      <c r="AY13" s="85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</row>
  </sheetData>
  <sheetProtection selectLockedCells="1" selectUnlockedCells="1"/>
  <mergeCells count="51">
    <mergeCell ref="A5:AT5"/>
    <mergeCell ref="AU5:AY5"/>
    <mergeCell ref="AZ5:CU5"/>
    <mergeCell ref="A6:AT6"/>
    <mergeCell ref="AU6:AY6"/>
    <mergeCell ref="AZ6:BK6"/>
    <mergeCell ref="BL6:BW6"/>
    <mergeCell ref="BX6:CI6"/>
    <mergeCell ref="CJ6:CU6"/>
    <mergeCell ref="A7:AT7"/>
    <mergeCell ref="AU7:AY7"/>
    <mergeCell ref="AZ7:BK7"/>
    <mergeCell ref="BL7:BW7"/>
    <mergeCell ref="BX7:CI7"/>
    <mergeCell ref="CJ7:CU7"/>
    <mergeCell ref="A8:AT8"/>
    <mergeCell ref="AU8:AY8"/>
    <mergeCell ref="AZ8:BK8"/>
    <mergeCell ref="BL8:BW8"/>
    <mergeCell ref="BX8:CI8"/>
    <mergeCell ref="CJ8:CU8"/>
    <mergeCell ref="A9:AT9"/>
    <mergeCell ref="AU9:AY9"/>
    <mergeCell ref="AZ9:BK9"/>
    <mergeCell ref="BL9:BW9"/>
    <mergeCell ref="BX9:CI9"/>
    <mergeCell ref="CJ9:CU9"/>
    <mergeCell ref="A10:AT10"/>
    <mergeCell ref="AU10:AY10"/>
    <mergeCell ref="AZ10:BK10"/>
    <mergeCell ref="BL10:BW10"/>
    <mergeCell ref="BX10:CI10"/>
    <mergeCell ref="CJ10:CU10"/>
    <mergeCell ref="A11:AT11"/>
    <mergeCell ref="AU11:AY11"/>
    <mergeCell ref="AZ11:BK11"/>
    <mergeCell ref="BL11:BW11"/>
    <mergeCell ref="BX11:CI11"/>
    <mergeCell ref="CJ11:CU11"/>
    <mergeCell ref="A12:AT12"/>
    <mergeCell ref="AU12:AY12"/>
    <mergeCell ref="AZ12:BK12"/>
    <mergeCell ref="BL12:BW12"/>
    <mergeCell ref="BX12:CI12"/>
    <mergeCell ref="CJ12:CU12"/>
    <mergeCell ref="A13:AT13"/>
    <mergeCell ref="AU13:AY13"/>
    <mergeCell ref="AZ13:BK13"/>
    <mergeCell ref="BL13:BW13"/>
    <mergeCell ref="BX13:CI13"/>
    <mergeCell ref="CJ13:CU13"/>
  </mergeCells>
  <printOptions/>
  <pageMargins left="0.3937007874015748" right="0.3937007874015748" top="0.7874015748031497" bottom="0.3937007874015748" header="0.2755905511811024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9"/>
  </sheetPr>
  <dimension ref="A1:CU29"/>
  <sheetViews>
    <sheetView zoomScale="120" zoomScaleNormal="120" zoomScalePageLayoutView="0" workbookViewId="0" topLeftCell="A1">
      <selection activeCell="A5" sqref="A5:IV10"/>
    </sheetView>
  </sheetViews>
  <sheetFormatPr defaultColWidth="1.37890625" defaultRowHeight="12.75"/>
  <cols>
    <col min="1" max="16384" width="1.37890625" style="1" customWidth="1"/>
  </cols>
  <sheetData>
    <row r="1" spans="1:99" s="4" customFormat="1" ht="15.75" customHeight="1">
      <c r="A1" s="73" t="s">
        <v>204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</row>
    <row r="2" spans="1:85" s="4" customFormat="1" ht="15.75" customHeight="1">
      <c r="A2" s="5"/>
      <c r="B2" s="5"/>
      <c r="C2" s="5"/>
      <c r="D2" s="5"/>
      <c r="AB2" s="5"/>
      <c r="AE2" s="5"/>
      <c r="AF2" s="5"/>
      <c r="AH2" s="6" t="s">
        <v>3</v>
      </c>
      <c r="AI2" s="74" t="s">
        <v>300</v>
      </c>
      <c r="AJ2" s="74"/>
      <c r="AK2" s="74"/>
      <c r="BF2" s="7" t="s">
        <v>4</v>
      </c>
      <c r="BG2" s="74" t="s">
        <v>301</v>
      </c>
      <c r="BH2" s="74"/>
      <c r="BI2" s="74"/>
      <c r="BJ2" s="4" t="s">
        <v>5</v>
      </c>
      <c r="BM2" s="74" t="s">
        <v>326</v>
      </c>
      <c r="BN2" s="74"/>
      <c r="BO2" s="74"/>
      <c r="BP2" s="4" t="s">
        <v>6</v>
      </c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 ht="15.75" customHeight="1">
      <c r="A3" s="8"/>
      <c r="B3" s="8"/>
      <c r="C3" s="8"/>
      <c r="D3" s="8"/>
      <c r="AB3" s="8"/>
      <c r="AC3" s="8"/>
      <c r="AD3" s="8"/>
      <c r="AH3" s="11"/>
      <c r="AI3" s="17"/>
      <c r="AJ3" s="17"/>
      <c r="AK3" s="17"/>
      <c r="BD3" s="18"/>
      <c r="BE3" s="17"/>
      <c r="BF3" s="17"/>
      <c r="BG3" s="17"/>
      <c r="BK3" s="17"/>
      <c r="BL3" s="17"/>
      <c r="BM3" s="17"/>
      <c r="BR3" s="9"/>
      <c r="BS3" s="9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</row>
    <row r="4" spans="1:99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75" t="s">
        <v>7</v>
      </c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</row>
    <row r="5" spans="39:99" s="38" customFormat="1" ht="15" customHeight="1">
      <c r="AM5" s="39" t="s">
        <v>8</v>
      </c>
      <c r="AN5" s="76">
        <f>'150 Свод'!AN5:AP5</f>
        <v>25</v>
      </c>
      <c r="AO5" s="76"/>
      <c r="AP5" s="76"/>
      <c r="AQ5" s="40" t="s">
        <v>9</v>
      </c>
      <c r="AR5" s="40"/>
      <c r="AS5" s="77" t="str">
        <f>'150 Свод'!AS5:BC5</f>
        <v>сентября</v>
      </c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177">
        <v>20</v>
      </c>
      <c r="BE5" s="177"/>
      <c r="BF5" s="79">
        <f>'150 Свод'!BF5:BH5</f>
        <v>23</v>
      </c>
      <c r="BG5" s="79"/>
      <c r="BH5" s="79"/>
      <c r="BI5" s="38" t="s">
        <v>10</v>
      </c>
      <c r="CF5" s="39" t="s">
        <v>11</v>
      </c>
      <c r="CH5" s="81" t="str">
        <f>'150 Свод'!CH5:CU5</f>
        <v>25.09.2023</v>
      </c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</row>
    <row r="6" spans="84:99" s="38" customFormat="1" ht="12.75">
      <c r="CF6" s="39" t="s">
        <v>12</v>
      </c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</row>
    <row r="7" spans="84:99" s="38" customFormat="1" ht="12.75">
      <c r="CF7" s="39" t="s">
        <v>13</v>
      </c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</row>
    <row r="8" spans="84:99" s="38" customFormat="1" ht="15" customHeight="1">
      <c r="CF8" s="39" t="s">
        <v>14</v>
      </c>
      <c r="CH8" s="175" t="s">
        <v>302</v>
      </c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</row>
    <row r="9" spans="1:99" s="38" customFormat="1" ht="15" customHeight="1">
      <c r="A9" s="38" t="s">
        <v>15</v>
      </c>
      <c r="J9" s="176" t="s">
        <v>304</v>
      </c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CF9" s="39" t="s">
        <v>16</v>
      </c>
      <c r="CH9" s="175" t="s">
        <v>303</v>
      </c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</row>
    <row r="10" spans="1:99" s="38" customFormat="1" ht="15" customHeight="1">
      <c r="A10" s="38" t="s">
        <v>17</v>
      </c>
      <c r="J10" s="114">
        <f>'150 Свод'!J10:BV10</f>
        <v>29</v>
      </c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CF10" s="39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</row>
    <row r="11" spans="10:99" s="12" customFormat="1" ht="10.5" customHeight="1">
      <c r="J11" s="61" t="s">
        <v>18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CF11" s="13"/>
      <c r="CH11" s="62" t="s">
        <v>19</v>
      </c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</row>
    <row r="12" spans="1:99" ht="15" customHeight="1">
      <c r="A12" s="1" t="s">
        <v>20</v>
      </c>
      <c r="CF12" s="11" t="s">
        <v>21</v>
      </c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</row>
    <row r="14" spans="1:99" ht="12.75">
      <c r="A14" s="14" t="s">
        <v>205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</row>
    <row r="16" spans="1:99" ht="12.75">
      <c r="A16" s="63" t="s">
        <v>23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4" t="s">
        <v>24</v>
      </c>
      <c r="BE16" s="64"/>
      <c r="BF16" s="64"/>
      <c r="BG16" s="64"/>
      <c r="BH16" s="64"/>
      <c r="BI16" s="65" t="s">
        <v>25</v>
      </c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6"/>
    </row>
    <row r="17" spans="1:99" ht="12.7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8" t="s">
        <v>26</v>
      </c>
      <c r="BE17" s="58"/>
      <c r="BF17" s="58"/>
      <c r="BG17" s="58"/>
      <c r="BH17" s="58"/>
      <c r="BI17" s="58" t="s">
        <v>306</v>
      </c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 t="s">
        <v>307</v>
      </c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67" t="s">
        <v>323</v>
      </c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8"/>
    </row>
    <row r="18" spans="1:99" ht="12.7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8"/>
      <c r="BE18" s="58"/>
      <c r="BF18" s="58"/>
      <c r="BG18" s="58"/>
      <c r="BH18" s="58"/>
      <c r="BI18" s="58" t="s">
        <v>28</v>
      </c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 t="s">
        <v>29</v>
      </c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9" t="s">
        <v>30</v>
      </c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60"/>
    </row>
    <row r="19" spans="1:99" ht="12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8"/>
      <c r="BE19" s="58"/>
      <c r="BF19" s="58"/>
      <c r="BG19" s="58"/>
      <c r="BH19" s="58"/>
      <c r="BI19" s="58" t="s">
        <v>31</v>
      </c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9" t="s">
        <v>32</v>
      </c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 t="s">
        <v>32</v>
      </c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60"/>
    </row>
    <row r="20" spans="1:99" ht="12.75">
      <c r="A20" s="49">
        <v>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50">
        <v>2</v>
      </c>
      <c r="BE20" s="50"/>
      <c r="BF20" s="50"/>
      <c r="BG20" s="50"/>
      <c r="BH20" s="50"/>
      <c r="BI20" s="50">
        <v>3</v>
      </c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>
        <v>4</v>
      </c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1">
        <v>5</v>
      </c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</row>
    <row r="21" spans="1:99" ht="15" customHeight="1">
      <c r="A21" s="53" t="s">
        <v>33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4" t="s">
        <v>34</v>
      </c>
      <c r="BE21" s="54"/>
      <c r="BF21" s="54"/>
      <c r="BG21" s="54"/>
      <c r="BH21" s="54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</row>
    <row r="22" spans="1:99" ht="15" customHeight="1">
      <c r="A22" s="45" t="s">
        <v>35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6" t="s">
        <v>36</v>
      </c>
      <c r="BE22" s="46"/>
      <c r="BF22" s="46"/>
      <c r="BG22" s="46"/>
      <c r="BH22" s="46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</row>
    <row r="23" spans="1:99" ht="15" customHeight="1">
      <c r="A23" s="45" t="s">
        <v>206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 t="s">
        <v>38</v>
      </c>
      <c r="BE23" s="46"/>
      <c r="BF23" s="46"/>
      <c r="BG23" s="46"/>
      <c r="BH23" s="46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</row>
    <row r="24" spans="1:99" ht="15" customHeight="1">
      <c r="A24" s="45" t="s">
        <v>39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6" t="s">
        <v>40</v>
      </c>
      <c r="BE24" s="46"/>
      <c r="BF24" s="46"/>
      <c r="BG24" s="46"/>
      <c r="BH24" s="46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</row>
    <row r="25" spans="1:99" ht="15" customHeight="1">
      <c r="A25" s="45" t="s">
        <v>41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6" t="s">
        <v>42</v>
      </c>
      <c r="BE25" s="46"/>
      <c r="BF25" s="46"/>
      <c r="BG25" s="46"/>
      <c r="BH25" s="46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</row>
    <row r="26" spans="1:99" ht="12.75">
      <c r="A26" s="41" t="s">
        <v>207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2" t="s">
        <v>44</v>
      </c>
      <c r="BE26" s="42"/>
      <c r="BF26" s="42"/>
      <c r="BG26" s="42"/>
      <c r="BH26" s="42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</row>
    <row r="27" spans="1:99" ht="12.75">
      <c r="A27" s="44" t="s">
        <v>45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2"/>
      <c r="BE27" s="42"/>
      <c r="BF27" s="42"/>
      <c r="BG27" s="42"/>
      <c r="BH27" s="42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</row>
    <row r="28" spans="1:18" s="2" customFormat="1" ht="11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="16" customFormat="1" ht="12" customHeight="1">
      <c r="A29" s="16" t="s">
        <v>208</v>
      </c>
    </row>
    <row r="30" s="16" customFormat="1" ht="11.25"/>
  </sheetData>
  <sheetProtection selectLockedCells="1" selectUnlockedCells="1"/>
  <mergeCells count="72">
    <mergeCell ref="A1:CU1"/>
    <mergeCell ref="AI2:AK2"/>
    <mergeCell ref="BG2:BI2"/>
    <mergeCell ref="BM2:BO2"/>
    <mergeCell ref="CH4:CU4"/>
    <mergeCell ref="AN5:AP5"/>
    <mergeCell ref="AS5:BC5"/>
    <mergeCell ref="BD5:BE5"/>
    <mergeCell ref="BF5:BH5"/>
    <mergeCell ref="CH5:CU5"/>
    <mergeCell ref="CH6:CU7"/>
    <mergeCell ref="CH8:CU8"/>
    <mergeCell ref="J9:BV9"/>
    <mergeCell ref="CH9:CU9"/>
    <mergeCell ref="J10:BV10"/>
    <mergeCell ref="CH10:CU10"/>
    <mergeCell ref="J11:BV11"/>
    <mergeCell ref="CH11:CU12"/>
    <mergeCell ref="A16:BC16"/>
    <mergeCell ref="BD16:BH16"/>
    <mergeCell ref="BI16:CU16"/>
    <mergeCell ref="A17:BC17"/>
    <mergeCell ref="BD17:BH17"/>
    <mergeCell ref="BI17:BU17"/>
    <mergeCell ref="BV17:CH17"/>
    <mergeCell ref="CI17:CU17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A24:BC24"/>
    <mergeCell ref="BD24:BH24"/>
    <mergeCell ref="BI24:BU24"/>
    <mergeCell ref="BV24:CH24"/>
    <mergeCell ref="CI24:CU24"/>
    <mergeCell ref="A25:BC25"/>
    <mergeCell ref="BD25:BH25"/>
    <mergeCell ref="BI25:BU25"/>
    <mergeCell ref="BV25:CH25"/>
    <mergeCell ref="CI25:CU25"/>
    <mergeCell ref="A26:BC26"/>
    <mergeCell ref="BD26:BH27"/>
    <mergeCell ref="BI26:BU27"/>
    <mergeCell ref="BV26:CH27"/>
    <mergeCell ref="CI26:CU27"/>
    <mergeCell ref="A27:BC27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54"/>
  <sheetViews>
    <sheetView zoomScale="120" zoomScaleNormal="120" zoomScalePageLayoutView="0" workbookViewId="0" topLeftCell="A1">
      <selection activeCell="V19" sqref="V19:AU22"/>
    </sheetView>
  </sheetViews>
  <sheetFormatPr defaultColWidth="1.37890625" defaultRowHeight="12.75"/>
  <cols>
    <col min="1" max="16" width="1.37890625" style="1" customWidth="1"/>
    <col min="17" max="17" width="6.75390625" style="1" customWidth="1"/>
    <col min="18" max="16384" width="1.37890625" style="1" customWidth="1"/>
  </cols>
  <sheetData>
    <row r="1" spans="1:99" ht="12.75">
      <c r="A1" s="14" t="s">
        <v>48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</row>
    <row r="3" spans="1:99" ht="12.75">
      <c r="A3" s="63" t="s">
        <v>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4" t="s">
        <v>24</v>
      </c>
      <c r="BE3" s="64"/>
      <c r="BF3" s="64"/>
      <c r="BG3" s="64"/>
      <c r="BH3" s="64"/>
      <c r="BI3" s="65" t="s">
        <v>25</v>
      </c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6"/>
    </row>
    <row r="4" spans="1:99" ht="12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8" t="s">
        <v>26</v>
      </c>
      <c r="BE4" s="58"/>
      <c r="BF4" s="58"/>
      <c r="BG4" s="58"/>
      <c r="BH4" s="58"/>
      <c r="BI4" s="58" t="s">
        <v>306</v>
      </c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 t="s">
        <v>307</v>
      </c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67" t="s">
        <v>323</v>
      </c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8"/>
    </row>
    <row r="5" spans="1:99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8"/>
      <c r="BE5" s="58"/>
      <c r="BF5" s="58"/>
      <c r="BG5" s="58"/>
      <c r="BH5" s="58"/>
      <c r="BI5" s="58" t="s">
        <v>28</v>
      </c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 t="s">
        <v>29</v>
      </c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9" t="s">
        <v>30</v>
      </c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60"/>
    </row>
    <row r="6" spans="1:99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8"/>
      <c r="BE6" s="58"/>
      <c r="BF6" s="58"/>
      <c r="BG6" s="58"/>
      <c r="BH6" s="58"/>
      <c r="BI6" s="58" t="s">
        <v>31</v>
      </c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9" t="s">
        <v>32</v>
      </c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 t="s">
        <v>32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60"/>
    </row>
    <row r="7" spans="1:99" ht="13.5" thickBot="1">
      <c r="A7" s="49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50">
        <v>2</v>
      </c>
      <c r="BE7" s="50"/>
      <c r="BF7" s="50"/>
      <c r="BG7" s="50"/>
      <c r="BH7" s="50"/>
      <c r="BI7" s="50">
        <v>3</v>
      </c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>
        <v>4</v>
      </c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1">
        <v>5</v>
      </c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2"/>
    </row>
    <row r="8" spans="1:99" ht="13.5" thickBot="1">
      <c r="A8" s="41" t="s">
        <v>49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54" t="s">
        <v>34</v>
      </c>
      <c r="BE8" s="54"/>
      <c r="BF8" s="54"/>
      <c r="BG8" s="54"/>
      <c r="BH8" s="54"/>
      <c r="BI8" s="55">
        <f>BV24</f>
        <v>494700</v>
      </c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55">
        <f>BI8</f>
        <v>494700</v>
      </c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55">
        <f>BV8</f>
        <v>494700</v>
      </c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</row>
    <row r="9" spans="1:99" ht="12.75">
      <c r="A9" s="53" t="s">
        <v>50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4"/>
      <c r="BE9" s="54"/>
      <c r="BF9" s="54"/>
      <c r="BG9" s="54"/>
      <c r="BH9" s="54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</row>
    <row r="10" spans="1:99" ht="12.75">
      <c r="A10" s="41" t="s">
        <v>51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87" t="s">
        <v>36</v>
      </c>
      <c r="BE10" s="87"/>
      <c r="BF10" s="87"/>
      <c r="BG10" s="87"/>
      <c r="BH10" s="87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</row>
    <row r="11" spans="1:99" ht="12.75">
      <c r="A11" s="44" t="s">
        <v>52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87"/>
      <c r="BE11" s="87"/>
      <c r="BF11" s="87"/>
      <c r="BG11" s="87"/>
      <c r="BH11" s="87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</row>
    <row r="12" spans="1:99" ht="15" customHeight="1">
      <c r="A12" s="84" t="s">
        <v>53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5" t="s">
        <v>44</v>
      </c>
      <c r="BE12" s="85"/>
      <c r="BF12" s="85"/>
      <c r="BG12" s="85"/>
      <c r="BH12" s="85"/>
      <c r="BI12" s="43">
        <f>BI8</f>
        <v>494700</v>
      </c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43">
        <f>BV8</f>
        <v>494700</v>
      </c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91">
        <f>CI8</f>
        <v>494700</v>
      </c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</row>
    <row r="15" spans="1:67" ht="12.75">
      <c r="A15" s="14" t="s">
        <v>269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</row>
    <row r="17" spans="1:99" ht="12.75">
      <c r="A17" s="63" t="s">
        <v>54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 t="s">
        <v>24</v>
      </c>
      <c r="S17" s="64"/>
      <c r="T17" s="64"/>
      <c r="U17" s="64"/>
      <c r="V17" s="64" t="s">
        <v>55</v>
      </c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 t="s">
        <v>56</v>
      </c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7" t="s">
        <v>25</v>
      </c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8"/>
    </row>
    <row r="18" spans="1:99" ht="12.7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 t="s">
        <v>26</v>
      </c>
      <c r="S18" s="58"/>
      <c r="T18" s="58"/>
      <c r="U18" s="58"/>
      <c r="V18" s="93" t="s">
        <v>57</v>
      </c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 t="s">
        <v>58</v>
      </c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9"/>
    </row>
    <row r="19" spans="1:99" ht="12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8"/>
      <c r="T19" s="58"/>
      <c r="U19" s="58"/>
      <c r="V19" s="58" t="s">
        <v>306</v>
      </c>
      <c r="W19" s="58"/>
      <c r="X19" s="58"/>
      <c r="Y19" s="58"/>
      <c r="Z19" s="58"/>
      <c r="AA19" s="58"/>
      <c r="AB19" s="58"/>
      <c r="AC19" s="58"/>
      <c r="AD19" s="58" t="s">
        <v>307</v>
      </c>
      <c r="AE19" s="58"/>
      <c r="AF19" s="58"/>
      <c r="AG19" s="58"/>
      <c r="AH19" s="58"/>
      <c r="AI19" s="58"/>
      <c r="AJ19" s="58"/>
      <c r="AK19" s="58"/>
      <c r="AL19" s="58"/>
      <c r="AM19" s="64" t="s">
        <v>324</v>
      </c>
      <c r="AN19" s="64"/>
      <c r="AO19" s="64"/>
      <c r="AP19" s="64"/>
      <c r="AQ19" s="64"/>
      <c r="AR19" s="64"/>
      <c r="AS19" s="64"/>
      <c r="AT19" s="64"/>
      <c r="AU19" s="64"/>
      <c r="AV19" s="58" t="s">
        <v>306</v>
      </c>
      <c r="AW19" s="58"/>
      <c r="AX19" s="58"/>
      <c r="AY19" s="58"/>
      <c r="AZ19" s="58"/>
      <c r="BA19" s="58"/>
      <c r="BB19" s="58"/>
      <c r="BC19" s="58"/>
      <c r="BD19" s="58" t="s">
        <v>307</v>
      </c>
      <c r="BE19" s="58"/>
      <c r="BF19" s="58"/>
      <c r="BG19" s="58"/>
      <c r="BH19" s="58"/>
      <c r="BI19" s="58"/>
      <c r="BJ19" s="58"/>
      <c r="BK19" s="58"/>
      <c r="BL19" s="58"/>
      <c r="BM19" s="64" t="s">
        <v>324</v>
      </c>
      <c r="BN19" s="64"/>
      <c r="BO19" s="64"/>
      <c r="BP19" s="64"/>
      <c r="BQ19" s="64"/>
      <c r="BR19" s="64"/>
      <c r="BS19" s="64"/>
      <c r="BT19" s="64"/>
      <c r="BU19" s="64"/>
      <c r="BV19" s="58" t="s">
        <v>306</v>
      </c>
      <c r="BW19" s="58"/>
      <c r="BX19" s="58"/>
      <c r="BY19" s="58"/>
      <c r="BZ19" s="58"/>
      <c r="CA19" s="58"/>
      <c r="CB19" s="58"/>
      <c r="CC19" s="58"/>
      <c r="CD19" s="58" t="s">
        <v>307</v>
      </c>
      <c r="CE19" s="58"/>
      <c r="CF19" s="58"/>
      <c r="CG19" s="58"/>
      <c r="CH19" s="58"/>
      <c r="CI19" s="58"/>
      <c r="CJ19" s="58"/>
      <c r="CK19" s="58"/>
      <c r="CL19" s="58"/>
      <c r="CM19" s="64" t="s">
        <v>324</v>
      </c>
      <c r="CN19" s="64"/>
      <c r="CO19" s="64"/>
      <c r="CP19" s="64"/>
      <c r="CQ19" s="64"/>
      <c r="CR19" s="64"/>
      <c r="CS19" s="64"/>
      <c r="CT19" s="64"/>
      <c r="CU19" s="64"/>
    </row>
    <row r="20" spans="1:99" ht="12.7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  <c r="S20" s="58"/>
      <c r="T20" s="58"/>
      <c r="U20" s="58"/>
      <c r="V20" s="58" t="s">
        <v>28</v>
      </c>
      <c r="W20" s="58"/>
      <c r="X20" s="58"/>
      <c r="Y20" s="58"/>
      <c r="Z20" s="58"/>
      <c r="AA20" s="58"/>
      <c r="AB20" s="58"/>
      <c r="AC20" s="58"/>
      <c r="AD20" s="58" t="s">
        <v>59</v>
      </c>
      <c r="AE20" s="58"/>
      <c r="AF20" s="58"/>
      <c r="AG20" s="58"/>
      <c r="AH20" s="58"/>
      <c r="AI20" s="58"/>
      <c r="AJ20" s="58"/>
      <c r="AK20" s="58"/>
      <c r="AL20" s="58"/>
      <c r="AM20" s="58" t="s">
        <v>60</v>
      </c>
      <c r="AN20" s="58"/>
      <c r="AO20" s="58"/>
      <c r="AP20" s="58"/>
      <c r="AQ20" s="58"/>
      <c r="AR20" s="58"/>
      <c r="AS20" s="58"/>
      <c r="AT20" s="58"/>
      <c r="AU20" s="58"/>
      <c r="AV20" s="58" t="s">
        <v>28</v>
      </c>
      <c r="AW20" s="58"/>
      <c r="AX20" s="58"/>
      <c r="AY20" s="58"/>
      <c r="AZ20" s="58"/>
      <c r="BA20" s="58"/>
      <c r="BB20" s="58"/>
      <c r="BC20" s="58"/>
      <c r="BD20" s="58" t="s">
        <v>59</v>
      </c>
      <c r="BE20" s="58"/>
      <c r="BF20" s="58"/>
      <c r="BG20" s="58"/>
      <c r="BH20" s="58"/>
      <c r="BI20" s="58"/>
      <c r="BJ20" s="58"/>
      <c r="BK20" s="58"/>
      <c r="BL20" s="58"/>
      <c r="BM20" s="58" t="s">
        <v>60</v>
      </c>
      <c r="BN20" s="58"/>
      <c r="BO20" s="58"/>
      <c r="BP20" s="58"/>
      <c r="BQ20" s="58"/>
      <c r="BR20" s="58"/>
      <c r="BS20" s="58"/>
      <c r="BT20" s="58"/>
      <c r="BU20" s="58"/>
      <c r="BV20" s="58" t="s">
        <v>28</v>
      </c>
      <c r="BW20" s="58"/>
      <c r="BX20" s="58"/>
      <c r="BY20" s="58"/>
      <c r="BZ20" s="58"/>
      <c r="CA20" s="58"/>
      <c r="CB20" s="58"/>
      <c r="CC20" s="58"/>
      <c r="CD20" s="58" t="s">
        <v>59</v>
      </c>
      <c r="CE20" s="58"/>
      <c r="CF20" s="58"/>
      <c r="CG20" s="58"/>
      <c r="CH20" s="58"/>
      <c r="CI20" s="58"/>
      <c r="CJ20" s="58"/>
      <c r="CK20" s="58"/>
      <c r="CL20" s="58"/>
      <c r="CM20" s="58" t="s">
        <v>60</v>
      </c>
      <c r="CN20" s="58"/>
      <c r="CO20" s="58"/>
      <c r="CP20" s="58"/>
      <c r="CQ20" s="58"/>
      <c r="CR20" s="58"/>
      <c r="CS20" s="58"/>
      <c r="CT20" s="58"/>
      <c r="CU20" s="58"/>
    </row>
    <row r="21" spans="1:99" ht="12.7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  <c r="S21" s="58"/>
      <c r="T21" s="58"/>
      <c r="U21" s="58"/>
      <c r="V21" s="58" t="s">
        <v>61</v>
      </c>
      <c r="W21" s="58"/>
      <c r="X21" s="58"/>
      <c r="Y21" s="58"/>
      <c r="Z21" s="58"/>
      <c r="AA21" s="58"/>
      <c r="AB21" s="58"/>
      <c r="AC21" s="58"/>
      <c r="AD21" s="58" t="s">
        <v>62</v>
      </c>
      <c r="AE21" s="58"/>
      <c r="AF21" s="58"/>
      <c r="AG21" s="58"/>
      <c r="AH21" s="58"/>
      <c r="AI21" s="58"/>
      <c r="AJ21" s="58"/>
      <c r="AK21" s="58"/>
      <c r="AL21" s="58"/>
      <c r="AM21" s="58" t="s">
        <v>62</v>
      </c>
      <c r="AN21" s="58"/>
      <c r="AO21" s="58"/>
      <c r="AP21" s="58"/>
      <c r="AQ21" s="58"/>
      <c r="AR21" s="58"/>
      <c r="AS21" s="58"/>
      <c r="AT21" s="58"/>
      <c r="AU21" s="58"/>
      <c r="AV21" s="58" t="s">
        <v>61</v>
      </c>
      <c r="AW21" s="58"/>
      <c r="AX21" s="58"/>
      <c r="AY21" s="58"/>
      <c r="AZ21" s="58"/>
      <c r="BA21" s="58"/>
      <c r="BB21" s="58"/>
      <c r="BC21" s="58"/>
      <c r="BD21" s="58" t="s">
        <v>62</v>
      </c>
      <c r="BE21" s="58"/>
      <c r="BF21" s="58"/>
      <c r="BG21" s="58"/>
      <c r="BH21" s="58"/>
      <c r="BI21" s="58"/>
      <c r="BJ21" s="58"/>
      <c r="BK21" s="58"/>
      <c r="BL21" s="58"/>
      <c r="BM21" s="58" t="s">
        <v>62</v>
      </c>
      <c r="BN21" s="58"/>
      <c r="BO21" s="58"/>
      <c r="BP21" s="58"/>
      <c r="BQ21" s="58"/>
      <c r="BR21" s="58"/>
      <c r="BS21" s="58"/>
      <c r="BT21" s="58"/>
      <c r="BU21" s="58"/>
      <c r="BV21" s="58" t="s">
        <v>61</v>
      </c>
      <c r="BW21" s="58"/>
      <c r="BX21" s="58"/>
      <c r="BY21" s="58"/>
      <c r="BZ21" s="58"/>
      <c r="CA21" s="58"/>
      <c r="CB21" s="58"/>
      <c r="CC21" s="58"/>
      <c r="CD21" s="58" t="s">
        <v>62</v>
      </c>
      <c r="CE21" s="58"/>
      <c r="CF21" s="58"/>
      <c r="CG21" s="58"/>
      <c r="CH21" s="58"/>
      <c r="CI21" s="58"/>
      <c r="CJ21" s="58"/>
      <c r="CK21" s="58"/>
      <c r="CL21" s="58"/>
      <c r="CM21" s="58" t="s">
        <v>62</v>
      </c>
      <c r="CN21" s="58"/>
      <c r="CO21" s="58"/>
      <c r="CP21" s="58"/>
      <c r="CQ21" s="58"/>
      <c r="CR21" s="58"/>
      <c r="CS21" s="58"/>
      <c r="CT21" s="58"/>
      <c r="CU21" s="58"/>
    </row>
    <row r="22" spans="1:99" ht="12.7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58"/>
      <c r="T22" s="58"/>
      <c r="U22" s="58"/>
      <c r="V22" s="58" t="s">
        <v>63</v>
      </c>
      <c r="W22" s="58"/>
      <c r="X22" s="58"/>
      <c r="Y22" s="58"/>
      <c r="Z22" s="58"/>
      <c r="AA22" s="58"/>
      <c r="AB22" s="58"/>
      <c r="AC22" s="58"/>
      <c r="AD22" s="59" t="s">
        <v>64</v>
      </c>
      <c r="AE22" s="59"/>
      <c r="AF22" s="59"/>
      <c r="AG22" s="59"/>
      <c r="AH22" s="59"/>
      <c r="AI22" s="59"/>
      <c r="AJ22" s="59"/>
      <c r="AK22" s="59"/>
      <c r="AL22" s="59"/>
      <c r="AM22" s="59" t="s">
        <v>64</v>
      </c>
      <c r="AN22" s="59"/>
      <c r="AO22" s="59"/>
      <c r="AP22" s="59"/>
      <c r="AQ22" s="59"/>
      <c r="AR22" s="59"/>
      <c r="AS22" s="59"/>
      <c r="AT22" s="59"/>
      <c r="AU22" s="59"/>
      <c r="AV22" s="58" t="s">
        <v>63</v>
      </c>
      <c r="AW22" s="58"/>
      <c r="AX22" s="58"/>
      <c r="AY22" s="58"/>
      <c r="AZ22" s="58"/>
      <c r="BA22" s="58"/>
      <c r="BB22" s="58"/>
      <c r="BC22" s="58"/>
      <c r="BD22" s="59" t="s">
        <v>64</v>
      </c>
      <c r="BE22" s="59"/>
      <c r="BF22" s="59"/>
      <c r="BG22" s="59"/>
      <c r="BH22" s="59"/>
      <c r="BI22" s="59"/>
      <c r="BJ22" s="59"/>
      <c r="BK22" s="59"/>
      <c r="BL22" s="59"/>
      <c r="BM22" s="59" t="s">
        <v>64</v>
      </c>
      <c r="BN22" s="59"/>
      <c r="BO22" s="59"/>
      <c r="BP22" s="59"/>
      <c r="BQ22" s="59"/>
      <c r="BR22" s="59"/>
      <c r="BS22" s="59"/>
      <c r="BT22" s="59"/>
      <c r="BU22" s="59"/>
      <c r="BV22" s="58" t="s">
        <v>63</v>
      </c>
      <c r="BW22" s="58"/>
      <c r="BX22" s="58"/>
      <c r="BY22" s="58"/>
      <c r="BZ22" s="58"/>
      <c r="CA22" s="58"/>
      <c r="CB22" s="58"/>
      <c r="CC22" s="58"/>
      <c r="CD22" s="59" t="s">
        <v>64</v>
      </c>
      <c r="CE22" s="59"/>
      <c r="CF22" s="59"/>
      <c r="CG22" s="59"/>
      <c r="CH22" s="59"/>
      <c r="CI22" s="59"/>
      <c r="CJ22" s="59"/>
      <c r="CK22" s="59"/>
      <c r="CL22" s="59"/>
      <c r="CM22" s="59" t="s">
        <v>64</v>
      </c>
      <c r="CN22" s="59"/>
      <c r="CO22" s="59"/>
      <c r="CP22" s="59"/>
      <c r="CQ22" s="59"/>
      <c r="CR22" s="59"/>
      <c r="CS22" s="59"/>
      <c r="CT22" s="59"/>
      <c r="CU22" s="59"/>
    </row>
    <row r="23" spans="1:99" ht="13.5" thickBot="1">
      <c r="A23" s="49">
        <v>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>
        <v>2</v>
      </c>
      <c r="S23" s="50"/>
      <c r="T23" s="50"/>
      <c r="U23" s="50"/>
      <c r="V23" s="50">
        <v>3</v>
      </c>
      <c r="W23" s="50"/>
      <c r="X23" s="50"/>
      <c r="Y23" s="50"/>
      <c r="Z23" s="50"/>
      <c r="AA23" s="50"/>
      <c r="AB23" s="50"/>
      <c r="AC23" s="50"/>
      <c r="AD23" s="50">
        <v>4</v>
      </c>
      <c r="AE23" s="50"/>
      <c r="AF23" s="50"/>
      <c r="AG23" s="50"/>
      <c r="AH23" s="50"/>
      <c r="AI23" s="50"/>
      <c r="AJ23" s="50"/>
      <c r="AK23" s="50"/>
      <c r="AL23" s="50"/>
      <c r="AM23" s="50">
        <v>5</v>
      </c>
      <c r="AN23" s="50"/>
      <c r="AO23" s="50"/>
      <c r="AP23" s="50"/>
      <c r="AQ23" s="50"/>
      <c r="AR23" s="50"/>
      <c r="AS23" s="50"/>
      <c r="AT23" s="50"/>
      <c r="AU23" s="50"/>
      <c r="AV23" s="50">
        <v>6</v>
      </c>
      <c r="AW23" s="50"/>
      <c r="AX23" s="50"/>
      <c r="AY23" s="50"/>
      <c r="AZ23" s="50"/>
      <c r="BA23" s="50"/>
      <c r="BB23" s="50"/>
      <c r="BC23" s="50"/>
      <c r="BD23" s="50">
        <v>7</v>
      </c>
      <c r="BE23" s="50"/>
      <c r="BF23" s="50"/>
      <c r="BG23" s="50"/>
      <c r="BH23" s="50"/>
      <c r="BI23" s="50"/>
      <c r="BJ23" s="50"/>
      <c r="BK23" s="50"/>
      <c r="BL23" s="50"/>
      <c r="BM23" s="50">
        <v>8</v>
      </c>
      <c r="BN23" s="50"/>
      <c r="BO23" s="50"/>
      <c r="BP23" s="50"/>
      <c r="BQ23" s="50"/>
      <c r="BR23" s="50"/>
      <c r="BS23" s="50"/>
      <c r="BT23" s="50"/>
      <c r="BU23" s="50"/>
      <c r="BV23" s="50">
        <v>9</v>
      </c>
      <c r="BW23" s="50"/>
      <c r="BX23" s="50"/>
      <c r="BY23" s="50"/>
      <c r="BZ23" s="50"/>
      <c r="CA23" s="50"/>
      <c r="CB23" s="50"/>
      <c r="CC23" s="50"/>
      <c r="CD23" s="50">
        <v>10</v>
      </c>
      <c r="CE23" s="50"/>
      <c r="CF23" s="50"/>
      <c r="CG23" s="50"/>
      <c r="CH23" s="50"/>
      <c r="CI23" s="50"/>
      <c r="CJ23" s="50"/>
      <c r="CK23" s="50"/>
      <c r="CL23" s="50"/>
      <c r="CM23" s="51">
        <v>11</v>
      </c>
      <c r="CN23" s="51"/>
      <c r="CO23" s="51"/>
      <c r="CP23" s="51"/>
      <c r="CQ23" s="51"/>
      <c r="CR23" s="51"/>
      <c r="CS23" s="51"/>
      <c r="CT23" s="51"/>
      <c r="CU23" s="52"/>
    </row>
    <row r="24" spans="1:99" ht="13.5" thickBot="1">
      <c r="A24" s="41" t="s">
        <v>65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54" t="s">
        <v>34</v>
      </c>
      <c r="S24" s="54"/>
      <c r="T24" s="54"/>
      <c r="U24" s="54"/>
      <c r="V24" s="94" t="s">
        <v>66</v>
      </c>
      <c r="W24" s="94"/>
      <c r="X24" s="94"/>
      <c r="Y24" s="94"/>
      <c r="Z24" s="94"/>
      <c r="AA24" s="94"/>
      <c r="AB24" s="94"/>
      <c r="AC24" s="94"/>
      <c r="AD24" s="94" t="s">
        <v>66</v>
      </c>
      <c r="AE24" s="94"/>
      <c r="AF24" s="94"/>
      <c r="AG24" s="94"/>
      <c r="AH24" s="94"/>
      <c r="AI24" s="94"/>
      <c r="AJ24" s="94"/>
      <c r="AK24" s="94"/>
      <c r="AL24" s="94"/>
      <c r="AM24" s="94" t="s">
        <v>66</v>
      </c>
      <c r="AN24" s="94"/>
      <c r="AO24" s="94"/>
      <c r="AP24" s="94"/>
      <c r="AQ24" s="94"/>
      <c r="AR24" s="94"/>
      <c r="AS24" s="94"/>
      <c r="AT24" s="94"/>
      <c r="AU24" s="94"/>
      <c r="AV24" s="94" t="s">
        <v>66</v>
      </c>
      <c r="AW24" s="94"/>
      <c r="AX24" s="94"/>
      <c r="AY24" s="94"/>
      <c r="AZ24" s="94"/>
      <c r="BA24" s="94"/>
      <c r="BB24" s="94"/>
      <c r="BC24" s="94"/>
      <c r="BD24" s="94" t="s">
        <v>66</v>
      </c>
      <c r="BE24" s="94"/>
      <c r="BF24" s="94"/>
      <c r="BG24" s="94"/>
      <c r="BH24" s="94"/>
      <c r="BI24" s="94"/>
      <c r="BJ24" s="94"/>
      <c r="BK24" s="94"/>
      <c r="BL24" s="94"/>
      <c r="BM24" s="94" t="s">
        <v>66</v>
      </c>
      <c r="BN24" s="94"/>
      <c r="BO24" s="94"/>
      <c r="BP24" s="94"/>
      <c r="BQ24" s="94"/>
      <c r="BR24" s="94"/>
      <c r="BS24" s="94"/>
      <c r="BT24" s="94"/>
      <c r="BU24" s="94"/>
      <c r="BV24" s="55">
        <f>BV34</f>
        <v>494700</v>
      </c>
      <c r="BW24" s="90"/>
      <c r="BX24" s="90"/>
      <c r="BY24" s="90"/>
      <c r="BZ24" s="90"/>
      <c r="CA24" s="90"/>
      <c r="CB24" s="90"/>
      <c r="CC24" s="90"/>
      <c r="CD24" s="55">
        <f>CD34</f>
        <v>494700</v>
      </c>
      <c r="CE24" s="90"/>
      <c r="CF24" s="90"/>
      <c r="CG24" s="90"/>
      <c r="CH24" s="90"/>
      <c r="CI24" s="90"/>
      <c r="CJ24" s="90"/>
      <c r="CK24" s="90"/>
      <c r="CL24" s="90"/>
      <c r="CM24" s="56">
        <f>CM34</f>
        <v>494700</v>
      </c>
      <c r="CN24" s="95"/>
      <c r="CO24" s="95"/>
      <c r="CP24" s="95"/>
      <c r="CQ24" s="95"/>
      <c r="CR24" s="95"/>
      <c r="CS24" s="95"/>
      <c r="CT24" s="95"/>
      <c r="CU24" s="95"/>
    </row>
    <row r="25" spans="1:99" ht="12.75">
      <c r="A25" s="44" t="s">
        <v>67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54"/>
      <c r="S25" s="54"/>
      <c r="T25" s="54"/>
      <c r="U25" s="5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5"/>
      <c r="CN25" s="95"/>
      <c r="CO25" s="95"/>
      <c r="CP25" s="95"/>
      <c r="CQ25" s="95"/>
      <c r="CR25" s="95"/>
      <c r="CS25" s="95"/>
      <c r="CT25" s="95"/>
      <c r="CU25" s="95"/>
    </row>
    <row r="26" spans="1:99" ht="12.75">
      <c r="A26" s="96" t="s">
        <v>68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46" t="s">
        <v>36</v>
      </c>
      <c r="S26" s="46"/>
      <c r="T26" s="46"/>
      <c r="U26" s="46"/>
      <c r="V26" s="47">
        <v>22205</v>
      </c>
      <c r="W26" s="47"/>
      <c r="X26" s="47"/>
      <c r="Y26" s="47"/>
      <c r="Z26" s="47"/>
      <c r="AA26" s="47"/>
      <c r="AB26" s="47"/>
      <c r="AC26" s="47"/>
      <c r="AD26" s="47">
        <v>22205</v>
      </c>
      <c r="AE26" s="47"/>
      <c r="AF26" s="47"/>
      <c r="AG26" s="47"/>
      <c r="AH26" s="47"/>
      <c r="AI26" s="47"/>
      <c r="AJ26" s="47"/>
      <c r="AK26" s="47"/>
      <c r="AL26" s="47"/>
      <c r="AM26" s="97">
        <v>22205</v>
      </c>
      <c r="AN26" s="97"/>
      <c r="AO26" s="97"/>
      <c r="AP26" s="97"/>
      <c r="AQ26" s="97"/>
      <c r="AR26" s="97"/>
      <c r="AS26" s="97"/>
      <c r="AT26" s="97"/>
      <c r="AU26" s="97"/>
      <c r="AV26" s="47">
        <v>12</v>
      </c>
      <c r="AW26" s="47"/>
      <c r="AX26" s="47"/>
      <c r="AY26" s="47"/>
      <c r="AZ26" s="47"/>
      <c r="BA26" s="47"/>
      <c r="BB26" s="47"/>
      <c r="BC26" s="47"/>
      <c r="BD26" s="47">
        <v>12</v>
      </c>
      <c r="BE26" s="47"/>
      <c r="BF26" s="47"/>
      <c r="BG26" s="47"/>
      <c r="BH26" s="47"/>
      <c r="BI26" s="47"/>
      <c r="BJ26" s="47"/>
      <c r="BK26" s="47"/>
      <c r="BL26" s="47"/>
      <c r="BM26" s="47">
        <v>12</v>
      </c>
      <c r="BN26" s="47"/>
      <c r="BO26" s="47"/>
      <c r="BP26" s="47"/>
      <c r="BQ26" s="47"/>
      <c r="BR26" s="47"/>
      <c r="BS26" s="47"/>
      <c r="BT26" s="47"/>
      <c r="BU26" s="47"/>
      <c r="BV26" s="100">
        <f>V26*AV26</f>
        <v>266460</v>
      </c>
      <c r="BW26" s="100"/>
      <c r="BX26" s="100"/>
      <c r="BY26" s="100"/>
      <c r="BZ26" s="100"/>
      <c r="CA26" s="100"/>
      <c r="CB26" s="100"/>
      <c r="CC26" s="100"/>
      <c r="CD26" s="47">
        <f>AD26*BD26</f>
        <v>266460</v>
      </c>
      <c r="CE26" s="47"/>
      <c r="CF26" s="47"/>
      <c r="CG26" s="47"/>
      <c r="CH26" s="47"/>
      <c r="CI26" s="47"/>
      <c r="CJ26" s="47"/>
      <c r="CK26" s="47"/>
      <c r="CL26" s="47"/>
      <c r="CM26" s="48">
        <f>AM26*BM26</f>
        <v>266460</v>
      </c>
      <c r="CN26" s="48"/>
      <c r="CO26" s="48"/>
      <c r="CP26" s="48"/>
      <c r="CQ26" s="48"/>
      <c r="CR26" s="48"/>
      <c r="CS26" s="48"/>
      <c r="CT26" s="48"/>
      <c r="CU26" s="48"/>
    </row>
    <row r="27" spans="1:99" ht="21" customHeight="1">
      <c r="A27" s="98" t="s">
        <v>308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9"/>
      <c r="R27" s="46"/>
      <c r="S27" s="46"/>
      <c r="T27" s="46"/>
      <c r="U27" s="46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97"/>
      <c r="AN27" s="97"/>
      <c r="AO27" s="97"/>
      <c r="AP27" s="97"/>
      <c r="AQ27" s="97"/>
      <c r="AR27" s="97"/>
      <c r="AS27" s="97"/>
      <c r="AT27" s="97"/>
      <c r="AU27" s="9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100"/>
      <c r="BW27" s="100"/>
      <c r="BX27" s="100"/>
      <c r="BY27" s="100"/>
      <c r="BZ27" s="100"/>
      <c r="CA27" s="100"/>
      <c r="CB27" s="100"/>
      <c r="CC27" s="100"/>
      <c r="CD27" s="47"/>
      <c r="CE27" s="47"/>
      <c r="CF27" s="47"/>
      <c r="CG27" s="47"/>
      <c r="CH27" s="47"/>
      <c r="CI27" s="47"/>
      <c r="CJ27" s="47"/>
      <c r="CK27" s="47"/>
      <c r="CL27" s="47"/>
      <c r="CM27" s="48"/>
      <c r="CN27" s="48"/>
      <c r="CO27" s="48"/>
      <c r="CP27" s="48"/>
      <c r="CQ27" s="48"/>
      <c r="CR27" s="48"/>
      <c r="CS27" s="48"/>
      <c r="CT27" s="48"/>
      <c r="CU27" s="48"/>
    </row>
    <row r="28" spans="1:99" ht="21" customHeight="1">
      <c r="A28" s="98" t="s">
        <v>309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9"/>
      <c r="R28" s="46" t="s">
        <v>38</v>
      </c>
      <c r="S28" s="46"/>
      <c r="T28" s="46"/>
      <c r="U28" s="46"/>
      <c r="V28" s="47">
        <v>12404</v>
      </c>
      <c r="W28" s="47"/>
      <c r="X28" s="47"/>
      <c r="Y28" s="47"/>
      <c r="Z28" s="47"/>
      <c r="AA28" s="47"/>
      <c r="AB28" s="47"/>
      <c r="AC28" s="47"/>
      <c r="AD28" s="47">
        <v>12404</v>
      </c>
      <c r="AE28" s="47"/>
      <c r="AF28" s="47"/>
      <c r="AG28" s="47"/>
      <c r="AH28" s="47"/>
      <c r="AI28" s="47"/>
      <c r="AJ28" s="47"/>
      <c r="AK28" s="47"/>
      <c r="AL28" s="47"/>
      <c r="AM28" s="97">
        <v>12404</v>
      </c>
      <c r="AN28" s="97"/>
      <c r="AO28" s="97"/>
      <c r="AP28" s="97"/>
      <c r="AQ28" s="97"/>
      <c r="AR28" s="97"/>
      <c r="AS28" s="97"/>
      <c r="AT28" s="97"/>
      <c r="AU28" s="97"/>
      <c r="AV28" s="47">
        <v>12</v>
      </c>
      <c r="AW28" s="47"/>
      <c r="AX28" s="47"/>
      <c r="AY28" s="47"/>
      <c r="AZ28" s="47"/>
      <c r="BA28" s="47"/>
      <c r="BB28" s="47"/>
      <c r="BC28" s="47"/>
      <c r="BD28" s="47">
        <v>12</v>
      </c>
      <c r="BE28" s="47"/>
      <c r="BF28" s="47"/>
      <c r="BG28" s="47"/>
      <c r="BH28" s="47"/>
      <c r="BI28" s="47"/>
      <c r="BJ28" s="47"/>
      <c r="BK28" s="47"/>
      <c r="BL28" s="47"/>
      <c r="BM28" s="47">
        <v>12</v>
      </c>
      <c r="BN28" s="47"/>
      <c r="BO28" s="47"/>
      <c r="BP28" s="47"/>
      <c r="BQ28" s="47"/>
      <c r="BR28" s="47"/>
      <c r="BS28" s="47"/>
      <c r="BT28" s="47"/>
      <c r="BU28" s="47"/>
      <c r="BV28" s="97">
        <f>V28*AV28</f>
        <v>148848</v>
      </c>
      <c r="BW28" s="103"/>
      <c r="BX28" s="103"/>
      <c r="BY28" s="103"/>
      <c r="BZ28" s="103"/>
      <c r="CA28" s="103"/>
      <c r="CB28" s="103"/>
      <c r="CC28" s="100"/>
      <c r="CD28" s="47">
        <f>AD28*BD28</f>
        <v>148848</v>
      </c>
      <c r="CE28" s="47"/>
      <c r="CF28" s="47"/>
      <c r="CG28" s="47"/>
      <c r="CH28" s="47"/>
      <c r="CI28" s="47"/>
      <c r="CJ28" s="47"/>
      <c r="CK28" s="47"/>
      <c r="CL28" s="47"/>
      <c r="CM28" s="48">
        <f>AM28*BM28</f>
        <v>148848</v>
      </c>
      <c r="CN28" s="48"/>
      <c r="CO28" s="48"/>
      <c r="CP28" s="48"/>
      <c r="CQ28" s="48"/>
      <c r="CR28" s="48"/>
      <c r="CS28" s="48"/>
      <c r="CT28" s="48"/>
      <c r="CU28" s="48"/>
    </row>
    <row r="29" spans="1:99" ht="15" customHeight="1">
      <c r="A29" s="98" t="s">
        <v>309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9"/>
      <c r="R29" s="46" t="s">
        <v>40</v>
      </c>
      <c r="S29" s="46"/>
      <c r="T29" s="46"/>
      <c r="U29" s="46"/>
      <c r="V29" s="47">
        <v>6616</v>
      </c>
      <c r="W29" s="47"/>
      <c r="X29" s="47"/>
      <c r="Y29" s="47"/>
      <c r="Z29" s="47"/>
      <c r="AA29" s="47"/>
      <c r="AB29" s="47"/>
      <c r="AC29" s="47"/>
      <c r="AD29" s="47">
        <v>6616</v>
      </c>
      <c r="AE29" s="47"/>
      <c r="AF29" s="47"/>
      <c r="AG29" s="47"/>
      <c r="AH29" s="47"/>
      <c r="AI29" s="47"/>
      <c r="AJ29" s="47"/>
      <c r="AK29" s="47"/>
      <c r="AL29" s="47"/>
      <c r="AM29" s="97">
        <v>6616</v>
      </c>
      <c r="AN29" s="97"/>
      <c r="AO29" s="97"/>
      <c r="AP29" s="97"/>
      <c r="AQ29" s="97"/>
      <c r="AR29" s="97"/>
      <c r="AS29" s="97"/>
      <c r="AT29" s="97"/>
      <c r="AU29" s="97"/>
      <c r="AV29" s="47">
        <v>12</v>
      </c>
      <c r="AW29" s="47"/>
      <c r="AX29" s="47"/>
      <c r="AY29" s="47"/>
      <c r="AZ29" s="47"/>
      <c r="BA29" s="47"/>
      <c r="BB29" s="47"/>
      <c r="BC29" s="47"/>
      <c r="BD29" s="47">
        <v>12</v>
      </c>
      <c r="BE29" s="47"/>
      <c r="BF29" s="47"/>
      <c r="BG29" s="47"/>
      <c r="BH29" s="47"/>
      <c r="BI29" s="47"/>
      <c r="BJ29" s="47"/>
      <c r="BK29" s="47"/>
      <c r="BL29" s="47"/>
      <c r="BM29" s="47">
        <v>12</v>
      </c>
      <c r="BN29" s="47"/>
      <c r="BO29" s="47"/>
      <c r="BP29" s="47"/>
      <c r="BQ29" s="47"/>
      <c r="BR29" s="47"/>
      <c r="BS29" s="47"/>
      <c r="BT29" s="47"/>
      <c r="BU29" s="47"/>
      <c r="BV29" s="97">
        <f>V29*AV29</f>
        <v>79392</v>
      </c>
      <c r="BW29" s="103"/>
      <c r="BX29" s="103"/>
      <c r="BY29" s="103"/>
      <c r="BZ29" s="103"/>
      <c r="CA29" s="103"/>
      <c r="CB29" s="103"/>
      <c r="CC29" s="100"/>
      <c r="CD29" s="47">
        <f>AD29*BD29</f>
        <v>79392</v>
      </c>
      <c r="CE29" s="47"/>
      <c r="CF29" s="47"/>
      <c r="CG29" s="47"/>
      <c r="CH29" s="47"/>
      <c r="CI29" s="47"/>
      <c r="CJ29" s="47"/>
      <c r="CK29" s="47"/>
      <c r="CL29" s="47"/>
      <c r="CM29" s="48">
        <f>AM29*BM29</f>
        <v>79392</v>
      </c>
      <c r="CN29" s="48"/>
      <c r="CO29" s="48"/>
      <c r="CP29" s="48"/>
      <c r="CQ29" s="48"/>
      <c r="CR29" s="48"/>
      <c r="CS29" s="48"/>
      <c r="CT29" s="48"/>
      <c r="CU29" s="48"/>
    </row>
    <row r="30" spans="1:99" ht="15" customHeight="1">
      <c r="A30" s="45" t="s">
        <v>70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 t="s">
        <v>36</v>
      </c>
      <c r="S30" s="46"/>
      <c r="T30" s="46"/>
      <c r="U30" s="46"/>
      <c r="V30" s="101" t="s">
        <v>66</v>
      </c>
      <c r="W30" s="101"/>
      <c r="X30" s="101"/>
      <c r="Y30" s="101"/>
      <c r="Z30" s="101"/>
      <c r="AA30" s="101"/>
      <c r="AB30" s="101"/>
      <c r="AC30" s="101"/>
      <c r="AD30" s="101" t="s">
        <v>66</v>
      </c>
      <c r="AE30" s="101"/>
      <c r="AF30" s="101"/>
      <c r="AG30" s="101"/>
      <c r="AH30" s="101"/>
      <c r="AI30" s="101"/>
      <c r="AJ30" s="101"/>
      <c r="AK30" s="101"/>
      <c r="AL30" s="101"/>
      <c r="AM30" s="102" t="s">
        <v>66</v>
      </c>
      <c r="AN30" s="102"/>
      <c r="AO30" s="102"/>
      <c r="AP30" s="102"/>
      <c r="AQ30" s="102"/>
      <c r="AR30" s="102"/>
      <c r="AS30" s="102"/>
      <c r="AT30" s="102"/>
      <c r="AU30" s="102"/>
      <c r="AV30" s="101" t="s">
        <v>66</v>
      </c>
      <c r="AW30" s="101"/>
      <c r="AX30" s="101"/>
      <c r="AY30" s="101"/>
      <c r="AZ30" s="101"/>
      <c r="BA30" s="101"/>
      <c r="BB30" s="101"/>
      <c r="BC30" s="101"/>
      <c r="BD30" s="101" t="s">
        <v>66</v>
      </c>
      <c r="BE30" s="101"/>
      <c r="BF30" s="101"/>
      <c r="BG30" s="101"/>
      <c r="BH30" s="101"/>
      <c r="BI30" s="101"/>
      <c r="BJ30" s="101"/>
      <c r="BK30" s="101"/>
      <c r="BL30" s="101"/>
      <c r="BM30" s="101" t="s">
        <v>66</v>
      </c>
      <c r="BN30" s="101"/>
      <c r="BO30" s="101"/>
      <c r="BP30" s="101"/>
      <c r="BQ30" s="101"/>
      <c r="BR30" s="101"/>
      <c r="BS30" s="101"/>
      <c r="BT30" s="101"/>
      <c r="BU30" s="101"/>
      <c r="BV30" s="104"/>
      <c r="BW30" s="104"/>
      <c r="BX30" s="104"/>
      <c r="BY30" s="104"/>
      <c r="BZ30" s="104"/>
      <c r="CA30" s="104"/>
      <c r="CB30" s="104"/>
      <c r="CC30" s="104"/>
      <c r="CD30" s="83"/>
      <c r="CE30" s="83"/>
      <c r="CF30" s="83"/>
      <c r="CG30" s="83"/>
      <c r="CH30" s="83"/>
      <c r="CI30" s="83"/>
      <c r="CJ30" s="83"/>
      <c r="CK30" s="83"/>
      <c r="CL30" s="83"/>
      <c r="CM30" s="82"/>
      <c r="CN30" s="82"/>
      <c r="CO30" s="82"/>
      <c r="CP30" s="82"/>
      <c r="CQ30" s="82"/>
      <c r="CR30" s="82"/>
      <c r="CS30" s="82"/>
      <c r="CT30" s="82"/>
      <c r="CU30" s="82"/>
    </row>
    <row r="31" spans="1:99" ht="12.75">
      <c r="A31" s="96" t="s">
        <v>68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46" t="s">
        <v>71</v>
      </c>
      <c r="S31" s="46"/>
      <c r="T31" s="46"/>
      <c r="U31" s="46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106"/>
      <c r="AN31" s="106"/>
      <c r="AO31" s="106"/>
      <c r="AP31" s="106"/>
      <c r="AQ31" s="106"/>
      <c r="AR31" s="106"/>
      <c r="AS31" s="106"/>
      <c r="AT31" s="106"/>
      <c r="AU31" s="106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104"/>
      <c r="BW31" s="104"/>
      <c r="BX31" s="104"/>
      <c r="BY31" s="104"/>
      <c r="BZ31" s="104"/>
      <c r="CA31" s="104"/>
      <c r="CB31" s="104"/>
      <c r="CC31" s="104"/>
      <c r="CD31" s="83"/>
      <c r="CE31" s="83"/>
      <c r="CF31" s="83"/>
      <c r="CG31" s="83"/>
      <c r="CH31" s="83"/>
      <c r="CI31" s="83"/>
      <c r="CJ31" s="83"/>
      <c r="CK31" s="83"/>
      <c r="CL31" s="83"/>
      <c r="CM31" s="82"/>
      <c r="CN31" s="82"/>
      <c r="CO31" s="82"/>
      <c r="CP31" s="82"/>
      <c r="CQ31" s="82"/>
      <c r="CR31" s="82"/>
      <c r="CS31" s="82"/>
      <c r="CT31" s="82"/>
      <c r="CU31" s="82"/>
    </row>
    <row r="32" spans="1:99" ht="12.7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46"/>
      <c r="S32" s="46"/>
      <c r="T32" s="46"/>
      <c r="U32" s="46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106"/>
      <c r="AN32" s="106"/>
      <c r="AO32" s="106"/>
      <c r="AP32" s="106"/>
      <c r="AQ32" s="106"/>
      <c r="AR32" s="106"/>
      <c r="AS32" s="106"/>
      <c r="AT32" s="106"/>
      <c r="AU32" s="106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104"/>
      <c r="BW32" s="104"/>
      <c r="BX32" s="104"/>
      <c r="BY32" s="104"/>
      <c r="BZ32" s="104"/>
      <c r="CA32" s="104"/>
      <c r="CB32" s="104"/>
      <c r="CC32" s="104"/>
      <c r="CD32" s="83"/>
      <c r="CE32" s="83"/>
      <c r="CF32" s="83"/>
      <c r="CG32" s="83"/>
      <c r="CH32" s="83"/>
      <c r="CI32" s="83"/>
      <c r="CJ32" s="83"/>
      <c r="CK32" s="83"/>
      <c r="CL32" s="83"/>
      <c r="CM32" s="82"/>
      <c r="CN32" s="82"/>
      <c r="CO32" s="82"/>
      <c r="CP32" s="82"/>
      <c r="CQ32" s="82"/>
      <c r="CR32" s="82"/>
      <c r="CS32" s="82"/>
      <c r="CT32" s="82"/>
      <c r="CU32" s="82"/>
    </row>
    <row r="33" spans="1:99" ht="1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46"/>
      <c r="S33" s="46"/>
      <c r="T33" s="46"/>
      <c r="U33" s="46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106"/>
      <c r="AN33" s="106"/>
      <c r="AO33" s="106"/>
      <c r="AP33" s="106"/>
      <c r="AQ33" s="106"/>
      <c r="AR33" s="106"/>
      <c r="AS33" s="106"/>
      <c r="AT33" s="106"/>
      <c r="AU33" s="106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104"/>
      <c r="BW33" s="104"/>
      <c r="BX33" s="104"/>
      <c r="BY33" s="104"/>
      <c r="BZ33" s="104"/>
      <c r="CA33" s="104"/>
      <c r="CB33" s="104"/>
      <c r="CC33" s="104"/>
      <c r="CD33" s="83"/>
      <c r="CE33" s="83"/>
      <c r="CF33" s="83"/>
      <c r="CG33" s="83"/>
      <c r="CH33" s="83"/>
      <c r="CI33" s="83"/>
      <c r="CJ33" s="83"/>
      <c r="CK33" s="83"/>
      <c r="CL33" s="83"/>
      <c r="CM33" s="82"/>
      <c r="CN33" s="82"/>
      <c r="CO33" s="82"/>
      <c r="CP33" s="82"/>
      <c r="CQ33" s="82"/>
      <c r="CR33" s="82"/>
      <c r="CS33" s="82"/>
      <c r="CT33" s="82"/>
      <c r="CU33" s="82"/>
    </row>
    <row r="34" spans="1:99" ht="15" customHeight="1" thickBot="1">
      <c r="A34" s="84" t="s">
        <v>53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5" t="s">
        <v>44</v>
      </c>
      <c r="S34" s="85"/>
      <c r="T34" s="85"/>
      <c r="U34" s="85"/>
      <c r="V34" s="108" t="s">
        <v>66</v>
      </c>
      <c r="W34" s="108"/>
      <c r="X34" s="108"/>
      <c r="Y34" s="108"/>
      <c r="Z34" s="108"/>
      <c r="AA34" s="108"/>
      <c r="AB34" s="108"/>
      <c r="AC34" s="108"/>
      <c r="AD34" s="108" t="s">
        <v>66</v>
      </c>
      <c r="AE34" s="108"/>
      <c r="AF34" s="108"/>
      <c r="AG34" s="108"/>
      <c r="AH34" s="108"/>
      <c r="AI34" s="108"/>
      <c r="AJ34" s="108"/>
      <c r="AK34" s="108"/>
      <c r="AL34" s="108"/>
      <c r="AM34" s="109" t="s">
        <v>66</v>
      </c>
      <c r="AN34" s="109"/>
      <c r="AO34" s="109"/>
      <c r="AP34" s="109"/>
      <c r="AQ34" s="109"/>
      <c r="AR34" s="109"/>
      <c r="AS34" s="109"/>
      <c r="AT34" s="109"/>
      <c r="AU34" s="109"/>
      <c r="AV34" s="108" t="s">
        <v>66</v>
      </c>
      <c r="AW34" s="108"/>
      <c r="AX34" s="108"/>
      <c r="AY34" s="108"/>
      <c r="AZ34" s="108"/>
      <c r="BA34" s="108"/>
      <c r="BB34" s="108"/>
      <c r="BC34" s="108"/>
      <c r="BD34" s="108" t="s">
        <v>66</v>
      </c>
      <c r="BE34" s="108"/>
      <c r="BF34" s="108"/>
      <c r="BG34" s="108"/>
      <c r="BH34" s="108"/>
      <c r="BI34" s="108"/>
      <c r="BJ34" s="108"/>
      <c r="BK34" s="108"/>
      <c r="BL34" s="108"/>
      <c r="BM34" s="108" t="s">
        <v>66</v>
      </c>
      <c r="BN34" s="108"/>
      <c r="BO34" s="108"/>
      <c r="BP34" s="108"/>
      <c r="BQ34" s="108"/>
      <c r="BR34" s="108"/>
      <c r="BS34" s="108"/>
      <c r="BT34" s="108"/>
      <c r="BU34" s="108"/>
      <c r="BV34" s="110">
        <f>SUM(BV26:CC33)</f>
        <v>494700</v>
      </c>
      <c r="BW34" s="111"/>
      <c r="BX34" s="111"/>
      <c r="BY34" s="111"/>
      <c r="BZ34" s="111"/>
      <c r="CA34" s="111"/>
      <c r="CB34" s="111"/>
      <c r="CC34" s="111"/>
      <c r="CD34" s="43">
        <f>SUM(CD26:CL29)</f>
        <v>494700</v>
      </c>
      <c r="CE34" s="86"/>
      <c r="CF34" s="86"/>
      <c r="CG34" s="86"/>
      <c r="CH34" s="86"/>
      <c r="CI34" s="86"/>
      <c r="CJ34" s="86"/>
      <c r="CK34" s="86"/>
      <c r="CL34" s="86"/>
      <c r="CM34" s="91">
        <f>SUM(CM26:CU29)</f>
        <v>494700</v>
      </c>
      <c r="CN34" s="92"/>
      <c r="CO34" s="92"/>
      <c r="CP34" s="92"/>
      <c r="CQ34" s="92"/>
      <c r="CR34" s="92"/>
      <c r="CS34" s="92"/>
      <c r="CT34" s="92"/>
      <c r="CU34" s="92"/>
    </row>
    <row r="37" spans="1:47" s="30" customFormat="1" ht="12.75">
      <c r="A37" s="28" t="s">
        <v>274</v>
      </c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</row>
    <row r="39" spans="1:99" ht="12.75">
      <c r="A39" s="63" t="s">
        <v>23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4" t="s">
        <v>24</v>
      </c>
      <c r="S39" s="64"/>
      <c r="T39" s="64"/>
      <c r="U39" s="64"/>
      <c r="V39" s="64" t="s">
        <v>72</v>
      </c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 t="s">
        <v>73</v>
      </c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7" t="s">
        <v>25</v>
      </c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</row>
    <row r="40" spans="1:99" ht="12.7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8" t="s">
        <v>26</v>
      </c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 t="s">
        <v>74</v>
      </c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</row>
    <row r="41" spans="1:99" ht="12.7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8"/>
      <c r="S41" s="58"/>
      <c r="T41" s="58"/>
      <c r="U41" s="58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 t="s">
        <v>75</v>
      </c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</row>
    <row r="42" spans="1:99" ht="12.7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8"/>
      <c r="S42" s="58"/>
      <c r="T42" s="58"/>
      <c r="U42" s="58"/>
      <c r="V42" s="58" t="s">
        <v>27</v>
      </c>
      <c r="W42" s="58"/>
      <c r="X42" s="58"/>
      <c r="Y42" s="58"/>
      <c r="Z42" s="58"/>
      <c r="AA42" s="58"/>
      <c r="AB42" s="58"/>
      <c r="AC42" s="58"/>
      <c r="AD42" s="58" t="s">
        <v>27</v>
      </c>
      <c r="AE42" s="58"/>
      <c r="AF42" s="58"/>
      <c r="AG42" s="58"/>
      <c r="AH42" s="58"/>
      <c r="AI42" s="58"/>
      <c r="AJ42" s="58"/>
      <c r="AK42" s="58"/>
      <c r="AL42" s="58"/>
      <c r="AM42" s="64" t="s">
        <v>27</v>
      </c>
      <c r="AN42" s="64"/>
      <c r="AO42" s="64"/>
      <c r="AP42" s="64"/>
      <c r="AQ42" s="64"/>
      <c r="AR42" s="64"/>
      <c r="AS42" s="64"/>
      <c r="AT42" s="64"/>
      <c r="AU42" s="64"/>
      <c r="AV42" s="58" t="s">
        <v>27</v>
      </c>
      <c r="AW42" s="58"/>
      <c r="AX42" s="58"/>
      <c r="AY42" s="58"/>
      <c r="AZ42" s="58"/>
      <c r="BA42" s="58"/>
      <c r="BB42" s="58"/>
      <c r="BC42" s="58"/>
      <c r="BD42" s="58" t="s">
        <v>27</v>
      </c>
      <c r="BE42" s="58"/>
      <c r="BF42" s="58"/>
      <c r="BG42" s="58"/>
      <c r="BH42" s="58"/>
      <c r="BI42" s="58"/>
      <c r="BJ42" s="58"/>
      <c r="BK42" s="58"/>
      <c r="BL42" s="58"/>
      <c r="BM42" s="64" t="s">
        <v>27</v>
      </c>
      <c r="BN42" s="64"/>
      <c r="BO42" s="64"/>
      <c r="BP42" s="64"/>
      <c r="BQ42" s="64"/>
      <c r="BR42" s="64"/>
      <c r="BS42" s="64"/>
      <c r="BT42" s="64"/>
      <c r="BU42" s="64"/>
      <c r="BV42" s="58" t="s">
        <v>27</v>
      </c>
      <c r="BW42" s="58"/>
      <c r="BX42" s="58"/>
      <c r="BY42" s="58"/>
      <c r="BZ42" s="58"/>
      <c r="CA42" s="58"/>
      <c r="CB42" s="58"/>
      <c r="CC42" s="58"/>
      <c r="CD42" s="58" t="s">
        <v>27</v>
      </c>
      <c r="CE42" s="58"/>
      <c r="CF42" s="58"/>
      <c r="CG42" s="58"/>
      <c r="CH42" s="58"/>
      <c r="CI42" s="58"/>
      <c r="CJ42" s="58"/>
      <c r="CK42" s="58"/>
      <c r="CL42" s="58"/>
      <c r="CM42" s="67" t="s">
        <v>27</v>
      </c>
      <c r="CN42" s="67"/>
      <c r="CO42" s="67"/>
      <c r="CP42" s="67"/>
      <c r="CQ42" s="67"/>
      <c r="CR42" s="67"/>
      <c r="CS42" s="67"/>
      <c r="CT42" s="67"/>
      <c r="CU42" s="67"/>
    </row>
    <row r="43" spans="1:99" ht="12.7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8"/>
      <c r="S43" s="58"/>
      <c r="T43" s="58"/>
      <c r="U43" s="58"/>
      <c r="V43" s="58" t="s">
        <v>28</v>
      </c>
      <c r="W43" s="58"/>
      <c r="X43" s="58"/>
      <c r="Y43" s="58"/>
      <c r="Z43" s="58"/>
      <c r="AA43" s="58"/>
      <c r="AB43" s="58"/>
      <c r="AC43" s="58"/>
      <c r="AD43" s="58" t="s">
        <v>59</v>
      </c>
      <c r="AE43" s="58"/>
      <c r="AF43" s="58"/>
      <c r="AG43" s="58"/>
      <c r="AH43" s="58"/>
      <c r="AI43" s="58"/>
      <c r="AJ43" s="58"/>
      <c r="AK43" s="58"/>
      <c r="AL43" s="58"/>
      <c r="AM43" s="58" t="s">
        <v>60</v>
      </c>
      <c r="AN43" s="58"/>
      <c r="AO43" s="58"/>
      <c r="AP43" s="58"/>
      <c r="AQ43" s="58"/>
      <c r="AR43" s="58"/>
      <c r="AS43" s="58"/>
      <c r="AT43" s="58"/>
      <c r="AU43" s="58"/>
      <c r="AV43" s="58" t="s">
        <v>28</v>
      </c>
      <c r="AW43" s="58"/>
      <c r="AX43" s="58"/>
      <c r="AY43" s="58"/>
      <c r="AZ43" s="58"/>
      <c r="BA43" s="58"/>
      <c r="BB43" s="58"/>
      <c r="BC43" s="58"/>
      <c r="BD43" s="58" t="s">
        <v>59</v>
      </c>
      <c r="BE43" s="58"/>
      <c r="BF43" s="58"/>
      <c r="BG43" s="58"/>
      <c r="BH43" s="58"/>
      <c r="BI43" s="58"/>
      <c r="BJ43" s="58"/>
      <c r="BK43" s="58"/>
      <c r="BL43" s="58"/>
      <c r="BM43" s="58" t="s">
        <v>60</v>
      </c>
      <c r="BN43" s="58"/>
      <c r="BO43" s="58"/>
      <c r="BP43" s="58"/>
      <c r="BQ43" s="58"/>
      <c r="BR43" s="58"/>
      <c r="BS43" s="58"/>
      <c r="BT43" s="58"/>
      <c r="BU43" s="58"/>
      <c r="BV43" s="58" t="s">
        <v>28</v>
      </c>
      <c r="BW43" s="58"/>
      <c r="BX43" s="58"/>
      <c r="BY43" s="58"/>
      <c r="BZ43" s="58"/>
      <c r="CA43" s="58"/>
      <c r="CB43" s="58"/>
      <c r="CC43" s="58"/>
      <c r="CD43" s="58" t="s">
        <v>59</v>
      </c>
      <c r="CE43" s="58"/>
      <c r="CF43" s="58"/>
      <c r="CG43" s="58"/>
      <c r="CH43" s="58"/>
      <c r="CI43" s="58"/>
      <c r="CJ43" s="58"/>
      <c r="CK43" s="58"/>
      <c r="CL43" s="58"/>
      <c r="CM43" s="59" t="s">
        <v>60</v>
      </c>
      <c r="CN43" s="59"/>
      <c r="CO43" s="59"/>
      <c r="CP43" s="59"/>
      <c r="CQ43" s="59"/>
      <c r="CR43" s="59"/>
      <c r="CS43" s="59"/>
      <c r="CT43" s="59"/>
      <c r="CU43" s="59"/>
    </row>
    <row r="44" spans="1:99" ht="12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8"/>
      <c r="S44" s="58"/>
      <c r="T44" s="58"/>
      <c r="U44" s="58"/>
      <c r="V44" s="58" t="s">
        <v>61</v>
      </c>
      <c r="W44" s="58"/>
      <c r="X44" s="58"/>
      <c r="Y44" s="58"/>
      <c r="Z44" s="58"/>
      <c r="AA44" s="58"/>
      <c r="AB44" s="58"/>
      <c r="AC44" s="58"/>
      <c r="AD44" s="58" t="s">
        <v>62</v>
      </c>
      <c r="AE44" s="58"/>
      <c r="AF44" s="58"/>
      <c r="AG44" s="58"/>
      <c r="AH44" s="58"/>
      <c r="AI44" s="58"/>
      <c r="AJ44" s="58"/>
      <c r="AK44" s="58"/>
      <c r="AL44" s="58"/>
      <c r="AM44" s="58" t="s">
        <v>62</v>
      </c>
      <c r="AN44" s="58"/>
      <c r="AO44" s="58"/>
      <c r="AP44" s="58"/>
      <c r="AQ44" s="58"/>
      <c r="AR44" s="58"/>
      <c r="AS44" s="58"/>
      <c r="AT44" s="58"/>
      <c r="AU44" s="58"/>
      <c r="AV44" s="58" t="s">
        <v>61</v>
      </c>
      <c r="AW44" s="58"/>
      <c r="AX44" s="58"/>
      <c r="AY44" s="58"/>
      <c r="AZ44" s="58"/>
      <c r="BA44" s="58"/>
      <c r="BB44" s="58"/>
      <c r="BC44" s="58"/>
      <c r="BD44" s="58" t="s">
        <v>62</v>
      </c>
      <c r="BE44" s="58"/>
      <c r="BF44" s="58"/>
      <c r="BG44" s="58"/>
      <c r="BH44" s="58"/>
      <c r="BI44" s="58"/>
      <c r="BJ44" s="58"/>
      <c r="BK44" s="58"/>
      <c r="BL44" s="58"/>
      <c r="BM44" s="58" t="s">
        <v>62</v>
      </c>
      <c r="BN44" s="58"/>
      <c r="BO44" s="58"/>
      <c r="BP44" s="58"/>
      <c r="BQ44" s="58"/>
      <c r="BR44" s="58"/>
      <c r="BS44" s="58"/>
      <c r="BT44" s="58"/>
      <c r="BU44" s="58"/>
      <c r="BV44" s="58" t="s">
        <v>61</v>
      </c>
      <c r="BW44" s="58"/>
      <c r="BX44" s="58"/>
      <c r="BY44" s="58"/>
      <c r="BZ44" s="58"/>
      <c r="CA44" s="58"/>
      <c r="CB44" s="58"/>
      <c r="CC44" s="58"/>
      <c r="CD44" s="58" t="s">
        <v>62</v>
      </c>
      <c r="CE44" s="58"/>
      <c r="CF44" s="58"/>
      <c r="CG44" s="58"/>
      <c r="CH44" s="58"/>
      <c r="CI44" s="58"/>
      <c r="CJ44" s="58"/>
      <c r="CK44" s="58"/>
      <c r="CL44" s="58"/>
      <c r="CM44" s="59" t="s">
        <v>62</v>
      </c>
      <c r="CN44" s="59"/>
      <c r="CO44" s="59"/>
      <c r="CP44" s="59"/>
      <c r="CQ44" s="59"/>
      <c r="CR44" s="59"/>
      <c r="CS44" s="59"/>
      <c r="CT44" s="59"/>
      <c r="CU44" s="59"/>
    </row>
    <row r="45" spans="1:99" ht="12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  <c r="S45" s="58"/>
      <c r="T45" s="58"/>
      <c r="U45" s="58"/>
      <c r="V45" s="58" t="s">
        <v>63</v>
      </c>
      <c r="W45" s="58"/>
      <c r="X45" s="58"/>
      <c r="Y45" s="58"/>
      <c r="Z45" s="58"/>
      <c r="AA45" s="58"/>
      <c r="AB45" s="58"/>
      <c r="AC45" s="58"/>
      <c r="AD45" s="59" t="s">
        <v>64</v>
      </c>
      <c r="AE45" s="59"/>
      <c r="AF45" s="59"/>
      <c r="AG45" s="59"/>
      <c r="AH45" s="59"/>
      <c r="AI45" s="59"/>
      <c r="AJ45" s="59"/>
      <c r="AK45" s="59"/>
      <c r="AL45" s="59"/>
      <c r="AM45" s="59" t="s">
        <v>64</v>
      </c>
      <c r="AN45" s="59"/>
      <c r="AO45" s="59"/>
      <c r="AP45" s="59"/>
      <c r="AQ45" s="59"/>
      <c r="AR45" s="59"/>
      <c r="AS45" s="59"/>
      <c r="AT45" s="59"/>
      <c r="AU45" s="59"/>
      <c r="AV45" s="58" t="s">
        <v>63</v>
      </c>
      <c r="AW45" s="58"/>
      <c r="AX45" s="58"/>
      <c r="AY45" s="58"/>
      <c r="AZ45" s="58"/>
      <c r="BA45" s="58"/>
      <c r="BB45" s="58"/>
      <c r="BC45" s="58"/>
      <c r="BD45" s="59" t="s">
        <v>64</v>
      </c>
      <c r="BE45" s="59"/>
      <c r="BF45" s="59"/>
      <c r="BG45" s="59"/>
      <c r="BH45" s="59"/>
      <c r="BI45" s="59"/>
      <c r="BJ45" s="59"/>
      <c r="BK45" s="59"/>
      <c r="BL45" s="59"/>
      <c r="BM45" s="59" t="s">
        <v>64</v>
      </c>
      <c r="BN45" s="59"/>
      <c r="BO45" s="59"/>
      <c r="BP45" s="59"/>
      <c r="BQ45" s="59"/>
      <c r="BR45" s="59"/>
      <c r="BS45" s="59"/>
      <c r="BT45" s="59"/>
      <c r="BU45" s="59"/>
      <c r="BV45" s="58" t="s">
        <v>63</v>
      </c>
      <c r="BW45" s="58"/>
      <c r="BX45" s="58"/>
      <c r="BY45" s="58"/>
      <c r="BZ45" s="58"/>
      <c r="CA45" s="58"/>
      <c r="CB45" s="58"/>
      <c r="CC45" s="58"/>
      <c r="CD45" s="59" t="s">
        <v>64</v>
      </c>
      <c r="CE45" s="59"/>
      <c r="CF45" s="59"/>
      <c r="CG45" s="59"/>
      <c r="CH45" s="59"/>
      <c r="CI45" s="59"/>
      <c r="CJ45" s="59"/>
      <c r="CK45" s="59"/>
      <c r="CL45" s="59"/>
      <c r="CM45" s="59" t="s">
        <v>64</v>
      </c>
      <c r="CN45" s="59"/>
      <c r="CO45" s="59"/>
      <c r="CP45" s="59"/>
      <c r="CQ45" s="59"/>
      <c r="CR45" s="59"/>
      <c r="CS45" s="59"/>
      <c r="CT45" s="59"/>
      <c r="CU45" s="59"/>
    </row>
    <row r="46" spans="1:99" ht="13.5" thickBot="1">
      <c r="A46" s="49">
        <v>1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>
        <v>2</v>
      </c>
      <c r="S46" s="50"/>
      <c r="T46" s="50"/>
      <c r="U46" s="50"/>
      <c r="V46" s="50">
        <v>3</v>
      </c>
      <c r="W46" s="50"/>
      <c r="X46" s="50"/>
      <c r="Y46" s="50"/>
      <c r="Z46" s="50"/>
      <c r="AA46" s="50"/>
      <c r="AB46" s="50"/>
      <c r="AC46" s="50"/>
      <c r="AD46" s="50">
        <v>4</v>
      </c>
      <c r="AE46" s="50"/>
      <c r="AF46" s="50"/>
      <c r="AG46" s="50"/>
      <c r="AH46" s="50"/>
      <c r="AI46" s="50"/>
      <c r="AJ46" s="50"/>
      <c r="AK46" s="50"/>
      <c r="AL46" s="50"/>
      <c r="AM46" s="50">
        <v>5</v>
      </c>
      <c r="AN46" s="50"/>
      <c r="AO46" s="50"/>
      <c r="AP46" s="50"/>
      <c r="AQ46" s="50"/>
      <c r="AR46" s="50"/>
      <c r="AS46" s="50"/>
      <c r="AT46" s="50"/>
      <c r="AU46" s="50"/>
      <c r="AV46" s="50">
        <v>6</v>
      </c>
      <c r="AW46" s="50"/>
      <c r="AX46" s="50"/>
      <c r="AY46" s="50"/>
      <c r="AZ46" s="50"/>
      <c r="BA46" s="50"/>
      <c r="BB46" s="50"/>
      <c r="BC46" s="50"/>
      <c r="BD46" s="50">
        <v>7</v>
      </c>
      <c r="BE46" s="50"/>
      <c r="BF46" s="50"/>
      <c r="BG46" s="50"/>
      <c r="BH46" s="50"/>
      <c r="BI46" s="50"/>
      <c r="BJ46" s="50"/>
      <c r="BK46" s="50"/>
      <c r="BL46" s="50"/>
      <c r="BM46" s="50">
        <v>8</v>
      </c>
      <c r="BN46" s="50"/>
      <c r="BO46" s="50"/>
      <c r="BP46" s="50"/>
      <c r="BQ46" s="50"/>
      <c r="BR46" s="50"/>
      <c r="BS46" s="50"/>
      <c r="BT46" s="50"/>
      <c r="BU46" s="50"/>
      <c r="BV46" s="50">
        <v>9</v>
      </c>
      <c r="BW46" s="50"/>
      <c r="BX46" s="50"/>
      <c r="BY46" s="50"/>
      <c r="BZ46" s="50"/>
      <c r="CA46" s="50"/>
      <c r="CB46" s="50"/>
      <c r="CC46" s="50"/>
      <c r="CD46" s="50">
        <v>10</v>
      </c>
      <c r="CE46" s="50"/>
      <c r="CF46" s="50"/>
      <c r="CG46" s="50"/>
      <c r="CH46" s="50"/>
      <c r="CI46" s="50"/>
      <c r="CJ46" s="50"/>
      <c r="CK46" s="50"/>
      <c r="CL46" s="50"/>
      <c r="CM46" s="51">
        <v>11</v>
      </c>
      <c r="CN46" s="51"/>
      <c r="CO46" s="51"/>
      <c r="CP46" s="51"/>
      <c r="CQ46" s="51"/>
      <c r="CR46" s="51"/>
      <c r="CS46" s="51"/>
      <c r="CT46" s="51"/>
      <c r="CU46" s="51"/>
    </row>
    <row r="47" spans="1:99" ht="13.5" thickBot="1">
      <c r="A47" s="41" t="s">
        <v>76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54" t="s">
        <v>34</v>
      </c>
      <c r="S47" s="54"/>
      <c r="T47" s="54"/>
      <c r="U47" s="54"/>
      <c r="V47" s="94" t="s">
        <v>66</v>
      </c>
      <c r="W47" s="94"/>
      <c r="X47" s="94"/>
      <c r="Y47" s="94"/>
      <c r="Z47" s="94"/>
      <c r="AA47" s="94"/>
      <c r="AB47" s="94"/>
      <c r="AC47" s="94"/>
      <c r="AD47" s="94" t="s">
        <v>66</v>
      </c>
      <c r="AE47" s="94"/>
      <c r="AF47" s="94"/>
      <c r="AG47" s="94"/>
      <c r="AH47" s="94"/>
      <c r="AI47" s="94"/>
      <c r="AJ47" s="94"/>
      <c r="AK47" s="94"/>
      <c r="AL47" s="94"/>
      <c r="AM47" s="94" t="s">
        <v>66</v>
      </c>
      <c r="AN47" s="94"/>
      <c r="AO47" s="94"/>
      <c r="AP47" s="94"/>
      <c r="AQ47" s="94"/>
      <c r="AR47" s="94"/>
      <c r="AS47" s="94"/>
      <c r="AT47" s="94"/>
      <c r="AU47" s="94"/>
      <c r="AV47" s="94" t="s">
        <v>66</v>
      </c>
      <c r="AW47" s="94"/>
      <c r="AX47" s="94"/>
      <c r="AY47" s="94"/>
      <c r="AZ47" s="94"/>
      <c r="BA47" s="94"/>
      <c r="BB47" s="94"/>
      <c r="BC47" s="94"/>
      <c r="BD47" s="94" t="s">
        <v>66</v>
      </c>
      <c r="BE47" s="94"/>
      <c r="BF47" s="94"/>
      <c r="BG47" s="94"/>
      <c r="BH47" s="94"/>
      <c r="BI47" s="94"/>
      <c r="BJ47" s="94"/>
      <c r="BK47" s="94"/>
      <c r="BL47" s="94"/>
      <c r="BM47" s="94" t="s">
        <v>66</v>
      </c>
      <c r="BN47" s="94"/>
      <c r="BO47" s="94"/>
      <c r="BP47" s="94"/>
      <c r="BQ47" s="94"/>
      <c r="BR47" s="94"/>
      <c r="BS47" s="94"/>
      <c r="BT47" s="94"/>
      <c r="BU47" s="94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5"/>
      <c r="CN47" s="95"/>
      <c r="CO47" s="95"/>
      <c r="CP47" s="95"/>
      <c r="CQ47" s="95"/>
      <c r="CR47" s="95"/>
      <c r="CS47" s="95"/>
      <c r="CT47" s="95"/>
      <c r="CU47" s="95"/>
    </row>
    <row r="48" spans="1:99" ht="13.5" thickBot="1">
      <c r="A48" s="112" t="s">
        <v>77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54"/>
      <c r="S48" s="54"/>
      <c r="T48" s="54"/>
      <c r="U48" s="5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5"/>
      <c r="CN48" s="95"/>
      <c r="CO48" s="95"/>
      <c r="CP48" s="95"/>
      <c r="CQ48" s="95"/>
      <c r="CR48" s="95"/>
      <c r="CS48" s="95"/>
      <c r="CT48" s="95"/>
      <c r="CU48" s="95"/>
    </row>
    <row r="49" spans="1:99" ht="13.5" thickBot="1">
      <c r="A49" s="112" t="s">
        <v>78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54"/>
      <c r="S49" s="54"/>
      <c r="T49" s="54"/>
      <c r="U49" s="5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5"/>
      <c r="CN49" s="95"/>
      <c r="CO49" s="95"/>
      <c r="CP49" s="95"/>
      <c r="CQ49" s="95"/>
      <c r="CR49" s="95"/>
      <c r="CS49" s="95"/>
      <c r="CT49" s="95"/>
      <c r="CU49" s="95"/>
    </row>
    <row r="50" spans="1:99" ht="13.5" thickBot="1">
      <c r="A50" s="112" t="s">
        <v>79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54"/>
      <c r="S50" s="54"/>
      <c r="T50" s="54"/>
      <c r="U50" s="5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5"/>
      <c r="CN50" s="95"/>
      <c r="CO50" s="95"/>
      <c r="CP50" s="95"/>
      <c r="CQ50" s="95"/>
      <c r="CR50" s="95"/>
      <c r="CS50" s="95"/>
      <c r="CT50" s="95"/>
      <c r="CU50" s="95"/>
    </row>
    <row r="51" spans="1:99" ht="12.75">
      <c r="A51" s="44" t="s">
        <v>80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54"/>
      <c r="S51" s="54"/>
      <c r="T51" s="54"/>
      <c r="U51" s="5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5"/>
      <c r="CN51" s="95"/>
      <c r="CO51" s="95"/>
      <c r="CP51" s="95"/>
      <c r="CQ51" s="95"/>
      <c r="CR51" s="95"/>
      <c r="CS51" s="95"/>
      <c r="CT51" s="95"/>
      <c r="CU51" s="95"/>
    </row>
    <row r="52" spans="1:99" ht="12.75">
      <c r="A52" s="96" t="s">
        <v>68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46" t="s">
        <v>69</v>
      </c>
      <c r="S52" s="46"/>
      <c r="T52" s="46"/>
      <c r="U52" s="46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106"/>
      <c r="AN52" s="106"/>
      <c r="AO52" s="106"/>
      <c r="AP52" s="106"/>
      <c r="AQ52" s="106"/>
      <c r="AR52" s="106"/>
      <c r="AS52" s="106"/>
      <c r="AT52" s="106"/>
      <c r="AU52" s="106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104"/>
      <c r="BW52" s="104"/>
      <c r="BX52" s="104"/>
      <c r="BY52" s="104"/>
      <c r="BZ52" s="104"/>
      <c r="CA52" s="104"/>
      <c r="CB52" s="104"/>
      <c r="CC52" s="104"/>
      <c r="CD52" s="83"/>
      <c r="CE52" s="83"/>
      <c r="CF52" s="83"/>
      <c r="CG52" s="83"/>
      <c r="CH52" s="83"/>
      <c r="CI52" s="83"/>
      <c r="CJ52" s="83"/>
      <c r="CK52" s="83"/>
      <c r="CL52" s="83"/>
      <c r="CM52" s="82"/>
      <c r="CN52" s="82"/>
      <c r="CO52" s="82"/>
      <c r="CP52" s="82"/>
      <c r="CQ52" s="82"/>
      <c r="CR52" s="82"/>
      <c r="CS52" s="82"/>
      <c r="CT52" s="82"/>
      <c r="CU52" s="82"/>
    </row>
    <row r="53" spans="1:99" ht="12.7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46"/>
      <c r="S53" s="46"/>
      <c r="T53" s="46"/>
      <c r="U53" s="46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106"/>
      <c r="AN53" s="106"/>
      <c r="AO53" s="106"/>
      <c r="AP53" s="106"/>
      <c r="AQ53" s="106"/>
      <c r="AR53" s="106"/>
      <c r="AS53" s="106"/>
      <c r="AT53" s="106"/>
      <c r="AU53" s="106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104"/>
      <c r="BW53" s="104"/>
      <c r="BX53" s="104"/>
      <c r="BY53" s="104"/>
      <c r="BZ53" s="104"/>
      <c r="CA53" s="104"/>
      <c r="CB53" s="104"/>
      <c r="CC53" s="104"/>
      <c r="CD53" s="83"/>
      <c r="CE53" s="83"/>
      <c r="CF53" s="83"/>
      <c r="CG53" s="83"/>
      <c r="CH53" s="83"/>
      <c r="CI53" s="83"/>
      <c r="CJ53" s="83"/>
      <c r="CK53" s="83"/>
      <c r="CL53" s="83"/>
      <c r="CM53" s="82"/>
      <c r="CN53" s="82"/>
      <c r="CO53" s="82"/>
      <c r="CP53" s="82"/>
      <c r="CQ53" s="82"/>
      <c r="CR53" s="82"/>
      <c r="CS53" s="82"/>
      <c r="CT53" s="82"/>
      <c r="CU53" s="82"/>
    </row>
    <row r="54" spans="1:99" ht="15" customHeight="1" thickBo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85"/>
      <c r="S54" s="85"/>
      <c r="T54" s="85"/>
      <c r="U54" s="85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113"/>
      <c r="AN54" s="113"/>
      <c r="AO54" s="113"/>
      <c r="AP54" s="113"/>
      <c r="AQ54" s="113"/>
      <c r="AR54" s="113"/>
      <c r="AS54" s="113"/>
      <c r="AT54" s="113"/>
      <c r="AU54" s="113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111"/>
      <c r="BW54" s="111"/>
      <c r="BX54" s="111"/>
      <c r="BY54" s="111"/>
      <c r="BZ54" s="111"/>
      <c r="CA54" s="111"/>
      <c r="CB54" s="111"/>
      <c r="CC54" s="111"/>
      <c r="CD54" s="86"/>
      <c r="CE54" s="86"/>
      <c r="CF54" s="86"/>
      <c r="CG54" s="86"/>
      <c r="CH54" s="86"/>
      <c r="CI54" s="86"/>
      <c r="CJ54" s="86"/>
      <c r="CK54" s="86"/>
      <c r="CL54" s="86"/>
      <c r="CM54" s="92"/>
      <c r="CN54" s="92"/>
      <c r="CO54" s="92"/>
      <c r="CP54" s="92"/>
      <c r="CQ54" s="92"/>
      <c r="CR54" s="92"/>
      <c r="CS54" s="92"/>
      <c r="CT54" s="92"/>
      <c r="CU54" s="92"/>
    </row>
  </sheetData>
  <sheetProtection selectLockedCells="1" selectUnlockedCells="1"/>
  <mergeCells count="304">
    <mergeCell ref="A28:Q28"/>
    <mergeCell ref="CM28:CU28"/>
    <mergeCell ref="R28:U28"/>
    <mergeCell ref="V28:AC28"/>
    <mergeCell ref="AD28:AL28"/>
    <mergeCell ref="AM28:AU28"/>
    <mergeCell ref="AV28:BC28"/>
    <mergeCell ref="BD28:BL28"/>
    <mergeCell ref="BM28:BU28"/>
    <mergeCell ref="BV28:CC28"/>
    <mergeCell ref="AV52:BC53"/>
    <mergeCell ref="CD54:CL54"/>
    <mergeCell ref="CM54:CU54"/>
    <mergeCell ref="BD52:BL53"/>
    <mergeCell ref="BM52:BU53"/>
    <mergeCell ref="A54:Q54"/>
    <mergeCell ref="R54:U54"/>
    <mergeCell ref="V54:AC54"/>
    <mergeCell ref="AD54:AL54"/>
    <mergeCell ref="AM54:AU54"/>
    <mergeCell ref="BV54:CC54"/>
    <mergeCell ref="AV54:BC54"/>
    <mergeCell ref="BD54:BL54"/>
    <mergeCell ref="BM54:BU54"/>
    <mergeCell ref="A53:Q53"/>
    <mergeCell ref="A52:Q52"/>
    <mergeCell ref="R52:U53"/>
    <mergeCell ref="V52:AC53"/>
    <mergeCell ref="AD52:AL53"/>
    <mergeCell ref="AM52:AU53"/>
    <mergeCell ref="BV52:CC53"/>
    <mergeCell ref="BD47:BL51"/>
    <mergeCell ref="BM47:BU51"/>
    <mergeCell ref="BV47:CC51"/>
    <mergeCell ref="CD47:CL51"/>
    <mergeCell ref="CM47:CU51"/>
    <mergeCell ref="CD52:CL53"/>
    <mergeCell ref="CM52:CU53"/>
    <mergeCell ref="A48:Q48"/>
    <mergeCell ref="A49:Q49"/>
    <mergeCell ref="A50:Q50"/>
    <mergeCell ref="A51:Q51"/>
    <mergeCell ref="A47:Q47"/>
    <mergeCell ref="R47:U51"/>
    <mergeCell ref="V47:AC51"/>
    <mergeCell ref="AD47:AL51"/>
    <mergeCell ref="AM47:AU51"/>
    <mergeCell ref="AV47:BC51"/>
    <mergeCell ref="AV46:BC46"/>
    <mergeCell ref="BD46:BL46"/>
    <mergeCell ref="BM46:BU46"/>
    <mergeCell ref="BV46:CC46"/>
    <mergeCell ref="CD46:CL46"/>
    <mergeCell ref="CM46:CU46"/>
    <mergeCell ref="BD45:BL45"/>
    <mergeCell ref="BM45:BU45"/>
    <mergeCell ref="BV45:CC45"/>
    <mergeCell ref="CD45:CL45"/>
    <mergeCell ref="CM45:CU45"/>
    <mergeCell ref="A46:Q46"/>
    <mergeCell ref="R46:U46"/>
    <mergeCell ref="V46:AC46"/>
    <mergeCell ref="AD46:AL46"/>
    <mergeCell ref="AM46:AU46"/>
    <mergeCell ref="A45:Q45"/>
    <mergeCell ref="R45:U45"/>
    <mergeCell ref="V45:AC45"/>
    <mergeCell ref="AD45:AL45"/>
    <mergeCell ref="AM45:AU45"/>
    <mergeCell ref="AV45:BC45"/>
    <mergeCell ref="AV44:BC44"/>
    <mergeCell ref="BD44:BL44"/>
    <mergeCell ref="BM44:BU44"/>
    <mergeCell ref="BV44:CC44"/>
    <mergeCell ref="CD44:CL44"/>
    <mergeCell ref="CM44:CU44"/>
    <mergeCell ref="BD43:BL43"/>
    <mergeCell ref="BM43:BU43"/>
    <mergeCell ref="BV43:CC43"/>
    <mergeCell ref="CD43:CL43"/>
    <mergeCell ref="CM43:CU43"/>
    <mergeCell ref="A44:Q44"/>
    <mergeCell ref="R44:U44"/>
    <mergeCell ref="V44:AC44"/>
    <mergeCell ref="AD44:AL44"/>
    <mergeCell ref="AM44:AU44"/>
    <mergeCell ref="A43:Q43"/>
    <mergeCell ref="R43:U43"/>
    <mergeCell ref="V43:AC43"/>
    <mergeCell ref="AD43:AL43"/>
    <mergeCell ref="AM43:AU43"/>
    <mergeCell ref="AV43:BC43"/>
    <mergeCell ref="AV42:BC42"/>
    <mergeCell ref="BD42:BL42"/>
    <mergeCell ref="BM42:BU42"/>
    <mergeCell ref="BV42:CC42"/>
    <mergeCell ref="CD42:CL42"/>
    <mergeCell ref="CM42:CU42"/>
    <mergeCell ref="A41:Q41"/>
    <mergeCell ref="R41:U41"/>
    <mergeCell ref="V41:AU41"/>
    <mergeCell ref="AV41:BU41"/>
    <mergeCell ref="BV41:CU41"/>
    <mergeCell ref="A42:Q42"/>
    <mergeCell ref="R42:U42"/>
    <mergeCell ref="V42:AC42"/>
    <mergeCell ref="AD42:AL42"/>
    <mergeCell ref="AM42:AU42"/>
    <mergeCell ref="A39:Q39"/>
    <mergeCell ref="R39:U39"/>
    <mergeCell ref="V39:AU39"/>
    <mergeCell ref="AV39:BU39"/>
    <mergeCell ref="BV39:CU39"/>
    <mergeCell ref="A40:Q40"/>
    <mergeCell ref="R40:U40"/>
    <mergeCell ref="V40:AU40"/>
    <mergeCell ref="AV40:BU40"/>
    <mergeCell ref="BV40:CU40"/>
    <mergeCell ref="AV34:BC34"/>
    <mergeCell ref="BD34:BL34"/>
    <mergeCell ref="BM34:BU34"/>
    <mergeCell ref="BV34:CC34"/>
    <mergeCell ref="CD34:CL34"/>
    <mergeCell ref="CM34:CU34"/>
    <mergeCell ref="BD33:BL33"/>
    <mergeCell ref="BM33:BU33"/>
    <mergeCell ref="BV33:CC33"/>
    <mergeCell ref="CD33:CL33"/>
    <mergeCell ref="CM33:CU33"/>
    <mergeCell ref="A34:Q34"/>
    <mergeCell ref="R34:U34"/>
    <mergeCell ref="V34:AC34"/>
    <mergeCell ref="AD34:AL34"/>
    <mergeCell ref="AM34:AU34"/>
    <mergeCell ref="A33:Q33"/>
    <mergeCell ref="R33:U33"/>
    <mergeCell ref="V33:AC33"/>
    <mergeCell ref="AD33:AL33"/>
    <mergeCell ref="AM33:AU33"/>
    <mergeCell ref="AV33:BC33"/>
    <mergeCell ref="CD31:CL32"/>
    <mergeCell ref="CM31:CU32"/>
    <mergeCell ref="A32:Q32"/>
    <mergeCell ref="A31:Q31"/>
    <mergeCell ref="R31:U32"/>
    <mergeCell ref="V31:AC32"/>
    <mergeCell ref="AD31:AL32"/>
    <mergeCell ref="AM31:AU32"/>
    <mergeCell ref="AV31:BC32"/>
    <mergeCell ref="AV30:BC30"/>
    <mergeCell ref="BD30:BL30"/>
    <mergeCell ref="BM30:BU30"/>
    <mergeCell ref="BV30:CC30"/>
    <mergeCell ref="BD31:BL32"/>
    <mergeCell ref="BM31:BU32"/>
    <mergeCell ref="BV31:CC32"/>
    <mergeCell ref="CD30:CL30"/>
    <mergeCell ref="CM30:CU30"/>
    <mergeCell ref="BD29:BL29"/>
    <mergeCell ref="BM29:BU29"/>
    <mergeCell ref="BV29:CC29"/>
    <mergeCell ref="CD29:CL29"/>
    <mergeCell ref="CM29:CU29"/>
    <mergeCell ref="A30:Q30"/>
    <mergeCell ref="R30:U30"/>
    <mergeCell ref="V30:AC30"/>
    <mergeCell ref="AD30:AL30"/>
    <mergeCell ref="AM30:AU30"/>
    <mergeCell ref="A29:Q29"/>
    <mergeCell ref="R29:U29"/>
    <mergeCell ref="V29:AC29"/>
    <mergeCell ref="AD29:AL29"/>
    <mergeCell ref="AM29:AU29"/>
    <mergeCell ref="AV29:BC29"/>
    <mergeCell ref="AV26:BC27"/>
    <mergeCell ref="BD26:BL27"/>
    <mergeCell ref="BM26:BU27"/>
    <mergeCell ref="BV26:CC27"/>
    <mergeCell ref="CD26:CL27"/>
    <mergeCell ref="CD28:CL28"/>
    <mergeCell ref="CM26:CU27"/>
    <mergeCell ref="A25:Q25"/>
    <mergeCell ref="A26:Q26"/>
    <mergeCell ref="R26:U27"/>
    <mergeCell ref="V26:AC27"/>
    <mergeCell ref="AD26:AL27"/>
    <mergeCell ref="AM26:AU27"/>
    <mergeCell ref="A27:Q27"/>
    <mergeCell ref="AV24:BC25"/>
    <mergeCell ref="BD24:BL25"/>
    <mergeCell ref="BM24:BU25"/>
    <mergeCell ref="BV24:CC25"/>
    <mergeCell ref="CD24:CL25"/>
    <mergeCell ref="CM24:CU25"/>
    <mergeCell ref="BD23:BL23"/>
    <mergeCell ref="BM23:BU23"/>
    <mergeCell ref="BV23:CC23"/>
    <mergeCell ref="CD23:CL23"/>
    <mergeCell ref="CM23:CU23"/>
    <mergeCell ref="A24:Q24"/>
    <mergeCell ref="R24:U25"/>
    <mergeCell ref="V24:AC25"/>
    <mergeCell ref="AD24:AL25"/>
    <mergeCell ref="AM24:AU25"/>
    <mergeCell ref="A23:Q23"/>
    <mergeCell ref="R23:U23"/>
    <mergeCell ref="V23:AC23"/>
    <mergeCell ref="AD23:AL23"/>
    <mergeCell ref="AM23:AU23"/>
    <mergeCell ref="AV23:BC23"/>
    <mergeCell ref="AV22:BC22"/>
    <mergeCell ref="BD22:BL22"/>
    <mergeCell ref="BM22:BU22"/>
    <mergeCell ref="BV22:CC22"/>
    <mergeCell ref="CD22:CL22"/>
    <mergeCell ref="CM22:CU22"/>
    <mergeCell ref="BD21:BL21"/>
    <mergeCell ref="BM21:BU21"/>
    <mergeCell ref="BV21:CC21"/>
    <mergeCell ref="CD21:CL21"/>
    <mergeCell ref="CM21:CU21"/>
    <mergeCell ref="A22:Q22"/>
    <mergeCell ref="R22:U22"/>
    <mergeCell ref="V22:AC22"/>
    <mergeCell ref="AD22:AL22"/>
    <mergeCell ref="AM22:AU22"/>
    <mergeCell ref="A21:Q21"/>
    <mergeCell ref="R21:U21"/>
    <mergeCell ref="V21:AC21"/>
    <mergeCell ref="AD21:AL21"/>
    <mergeCell ref="AM21:AU21"/>
    <mergeCell ref="AV21:BC21"/>
    <mergeCell ref="AV20:BC20"/>
    <mergeCell ref="BD20:BL20"/>
    <mergeCell ref="BM20:BU20"/>
    <mergeCell ref="BV20:CC20"/>
    <mergeCell ref="CD20:CL20"/>
    <mergeCell ref="V19:AC19"/>
    <mergeCell ref="AD19:AL19"/>
    <mergeCell ref="AM19:AU19"/>
    <mergeCell ref="CM20:CU20"/>
    <mergeCell ref="BD19:BL19"/>
    <mergeCell ref="BM19:BU19"/>
    <mergeCell ref="BV19:CC19"/>
    <mergeCell ref="CD19:CL19"/>
    <mergeCell ref="CM19:CU19"/>
    <mergeCell ref="R18:U18"/>
    <mergeCell ref="V18:AU18"/>
    <mergeCell ref="AV18:BU18"/>
    <mergeCell ref="A20:Q20"/>
    <mergeCell ref="R20:U20"/>
    <mergeCell ref="V20:AC20"/>
    <mergeCell ref="AD20:AL20"/>
    <mergeCell ref="AM20:AU20"/>
    <mergeCell ref="A19:Q19"/>
    <mergeCell ref="R19:U19"/>
    <mergeCell ref="BI4:BU4"/>
    <mergeCell ref="BV4:CH4"/>
    <mergeCell ref="CI4:CU4"/>
    <mergeCell ref="AV19:BC19"/>
    <mergeCell ref="A17:Q17"/>
    <mergeCell ref="R17:U17"/>
    <mergeCell ref="V17:AU17"/>
    <mergeCell ref="AV17:BU17"/>
    <mergeCell ref="BV17:CU17"/>
    <mergeCell ref="A18:Q18"/>
    <mergeCell ref="CI7:CU7"/>
    <mergeCell ref="BV8:CH9"/>
    <mergeCell ref="CI8:CU9"/>
    <mergeCell ref="CI12:CU12"/>
    <mergeCell ref="BI8:BU9"/>
    <mergeCell ref="A3:BC3"/>
    <mergeCell ref="BD3:BH3"/>
    <mergeCell ref="BI3:CU3"/>
    <mergeCell ref="A4:BC4"/>
    <mergeCell ref="BD4:BH4"/>
    <mergeCell ref="BV5:CH5"/>
    <mergeCell ref="CI5:CU5"/>
    <mergeCell ref="A6:BC6"/>
    <mergeCell ref="BD6:BH6"/>
    <mergeCell ref="BI6:BU6"/>
    <mergeCell ref="BV18:CU18"/>
    <mergeCell ref="BV6:CH6"/>
    <mergeCell ref="CI6:CU6"/>
    <mergeCell ref="BI7:BU7"/>
    <mergeCell ref="BV7:CH7"/>
    <mergeCell ref="A8:BC8"/>
    <mergeCell ref="A9:BC9"/>
    <mergeCell ref="A10:BC10"/>
    <mergeCell ref="BD10:BH11"/>
    <mergeCell ref="BI10:BU11"/>
    <mergeCell ref="A5:BC5"/>
    <mergeCell ref="BD5:BH5"/>
    <mergeCell ref="BI5:BU5"/>
    <mergeCell ref="CI10:CU11"/>
    <mergeCell ref="A11:BC11"/>
    <mergeCell ref="A7:BC7"/>
    <mergeCell ref="BD7:BH7"/>
    <mergeCell ref="BV10:CH11"/>
    <mergeCell ref="A12:BC12"/>
    <mergeCell ref="BD12:BH12"/>
    <mergeCell ref="BI12:BU12"/>
    <mergeCell ref="BV12:CH12"/>
    <mergeCell ref="BD8:BH9"/>
  </mergeCells>
  <printOptions/>
  <pageMargins left="0.39375" right="0.39375" top="0.7875" bottom="0.39375" header="0.27569444444444446" footer="0.511805555555555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</sheetPr>
  <dimension ref="A1:CU62"/>
  <sheetViews>
    <sheetView zoomScale="120" zoomScaleNormal="120" zoomScalePageLayoutView="0" workbookViewId="0" topLeftCell="A1">
      <selection activeCell="BI3" sqref="BI3:CU6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" t="s">
        <v>209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</row>
    <row r="3" spans="1:99" ht="12.75">
      <c r="A3" s="63" t="s">
        <v>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4" t="s">
        <v>24</v>
      </c>
      <c r="BE3" s="64"/>
      <c r="BF3" s="64"/>
      <c r="BG3" s="64"/>
      <c r="BH3" s="64"/>
      <c r="BI3" s="65" t="s">
        <v>25</v>
      </c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6"/>
    </row>
    <row r="4" spans="1:99" ht="12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8" t="s">
        <v>26</v>
      </c>
      <c r="BE4" s="58"/>
      <c r="BF4" s="58"/>
      <c r="BG4" s="58"/>
      <c r="BH4" s="58"/>
      <c r="BI4" s="58" t="s">
        <v>306</v>
      </c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 t="s">
        <v>307</v>
      </c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67" t="s">
        <v>323</v>
      </c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8"/>
    </row>
    <row r="5" spans="1:99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8"/>
      <c r="BE5" s="58"/>
      <c r="BF5" s="58"/>
      <c r="BG5" s="58"/>
      <c r="BH5" s="58"/>
      <c r="BI5" s="58" t="s">
        <v>28</v>
      </c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 t="s">
        <v>29</v>
      </c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9" t="s">
        <v>30</v>
      </c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60"/>
    </row>
    <row r="6" spans="1:99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8"/>
      <c r="BE6" s="58"/>
      <c r="BF6" s="58"/>
      <c r="BG6" s="58"/>
      <c r="BH6" s="58"/>
      <c r="BI6" s="58" t="s">
        <v>31</v>
      </c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9" t="s">
        <v>32</v>
      </c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 t="s">
        <v>32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60"/>
    </row>
    <row r="7" spans="1:99" ht="12.75">
      <c r="A7" s="49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50">
        <v>2</v>
      </c>
      <c r="BE7" s="50"/>
      <c r="BF7" s="50"/>
      <c r="BG7" s="50"/>
      <c r="BH7" s="50"/>
      <c r="BI7" s="50">
        <v>3</v>
      </c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>
        <v>4</v>
      </c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1">
        <v>5</v>
      </c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</row>
    <row r="8" spans="1:99" ht="15" customHeight="1">
      <c r="A8" s="45" t="s">
        <v>210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54" t="s">
        <v>34</v>
      </c>
      <c r="BE8" s="54"/>
      <c r="BF8" s="54"/>
      <c r="BG8" s="54"/>
      <c r="BH8" s="54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</row>
    <row r="9" spans="1:99" ht="15" customHeight="1">
      <c r="A9" s="130" t="s">
        <v>211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88" t="s">
        <v>36</v>
      </c>
      <c r="BE9" s="188"/>
      <c r="BF9" s="188"/>
      <c r="BG9" s="188"/>
      <c r="BH9" s="188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</row>
    <row r="10" spans="1:99" ht="15" customHeight="1">
      <c r="A10" s="130" t="s">
        <v>212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88" t="s">
        <v>38</v>
      </c>
      <c r="BE10" s="188"/>
      <c r="BF10" s="188"/>
      <c r="BG10" s="188"/>
      <c r="BH10" s="188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</row>
    <row r="11" spans="1:99" ht="15" customHeight="1">
      <c r="A11" s="84" t="s">
        <v>53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5" t="s">
        <v>44</v>
      </c>
      <c r="BE11" s="85"/>
      <c r="BF11" s="85"/>
      <c r="BG11" s="85"/>
      <c r="BH11" s="85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</row>
    <row r="13" spans="1:99" ht="12.75">
      <c r="A13" s="14" t="s">
        <v>213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</row>
    <row r="15" spans="1:99" ht="12.75">
      <c r="A15" s="63" t="s">
        <v>23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4" t="s">
        <v>24</v>
      </c>
      <c r="T15" s="64"/>
      <c r="U15" s="64"/>
      <c r="V15" s="64"/>
      <c r="W15" s="64" t="s">
        <v>214</v>
      </c>
      <c r="X15" s="64"/>
      <c r="Y15" s="64"/>
      <c r="Z15" s="64"/>
      <c r="AA15" s="64"/>
      <c r="AB15" s="64"/>
      <c r="AC15" s="64"/>
      <c r="AD15" s="64"/>
      <c r="AE15" s="64" t="s">
        <v>27</v>
      </c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 t="s">
        <v>27</v>
      </c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7" t="s">
        <v>27</v>
      </c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</row>
    <row r="16" spans="1:99" ht="12.7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 t="s">
        <v>26</v>
      </c>
      <c r="T16" s="58"/>
      <c r="U16" s="58"/>
      <c r="V16" s="58"/>
      <c r="W16" s="58" t="s">
        <v>215</v>
      </c>
      <c r="X16" s="58"/>
      <c r="Y16" s="58"/>
      <c r="Z16" s="58"/>
      <c r="AA16" s="58"/>
      <c r="AB16" s="58"/>
      <c r="AC16" s="58"/>
      <c r="AD16" s="58"/>
      <c r="AE16" s="93" t="s">
        <v>126</v>
      </c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 t="s">
        <v>127</v>
      </c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88" t="s">
        <v>128</v>
      </c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</row>
    <row r="17" spans="1:99" ht="12.7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  <c r="T17" s="58"/>
      <c r="U17" s="58"/>
      <c r="V17" s="58"/>
      <c r="W17" s="58" t="s">
        <v>216</v>
      </c>
      <c r="X17" s="58"/>
      <c r="Y17" s="58"/>
      <c r="Z17" s="58"/>
      <c r="AA17" s="58"/>
      <c r="AB17" s="58"/>
      <c r="AC17" s="58"/>
      <c r="AD17" s="58"/>
      <c r="AE17" s="58" t="s">
        <v>217</v>
      </c>
      <c r="AF17" s="58"/>
      <c r="AG17" s="58"/>
      <c r="AH17" s="58"/>
      <c r="AI17" s="58"/>
      <c r="AJ17" s="58"/>
      <c r="AK17" s="58"/>
      <c r="AL17" s="58"/>
      <c r="AM17" s="58" t="s">
        <v>132</v>
      </c>
      <c r="AN17" s="58"/>
      <c r="AO17" s="58"/>
      <c r="AP17" s="58"/>
      <c r="AQ17" s="58"/>
      <c r="AR17" s="58"/>
      <c r="AS17" s="58"/>
      <c r="AT17" s="64" t="s">
        <v>131</v>
      </c>
      <c r="AU17" s="64"/>
      <c r="AV17" s="64"/>
      <c r="AW17" s="64"/>
      <c r="AX17" s="64"/>
      <c r="AY17" s="64"/>
      <c r="AZ17" s="64"/>
      <c r="BA17" s="64"/>
      <c r="BB17" s="58" t="s">
        <v>217</v>
      </c>
      <c r="BC17" s="58"/>
      <c r="BD17" s="58"/>
      <c r="BE17" s="58"/>
      <c r="BF17" s="58"/>
      <c r="BG17" s="58"/>
      <c r="BH17" s="58"/>
      <c r="BI17" s="58"/>
      <c r="BJ17" s="58" t="s">
        <v>132</v>
      </c>
      <c r="BK17" s="58"/>
      <c r="BL17" s="58"/>
      <c r="BM17" s="58"/>
      <c r="BN17" s="58"/>
      <c r="BO17" s="58"/>
      <c r="BP17" s="58"/>
      <c r="BQ17" s="64" t="s">
        <v>131</v>
      </c>
      <c r="BR17" s="64"/>
      <c r="BS17" s="64"/>
      <c r="BT17" s="64"/>
      <c r="BU17" s="64"/>
      <c r="BV17" s="64"/>
      <c r="BW17" s="64"/>
      <c r="BX17" s="64"/>
      <c r="BY17" s="58" t="s">
        <v>217</v>
      </c>
      <c r="BZ17" s="58"/>
      <c r="CA17" s="58"/>
      <c r="CB17" s="58"/>
      <c r="CC17" s="58"/>
      <c r="CD17" s="58"/>
      <c r="CE17" s="58"/>
      <c r="CF17" s="58"/>
      <c r="CG17" s="58" t="s">
        <v>132</v>
      </c>
      <c r="CH17" s="58"/>
      <c r="CI17" s="58"/>
      <c r="CJ17" s="58"/>
      <c r="CK17" s="58"/>
      <c r="CL17" s="58"/>
      <c r="CM17" s="58"/>
      <c r="CN17" s="67" t="s">
        <v>131</v>
      </c>
      <c r="CO17" s="67"/>
      <c r="CP17" s="67"/>
      <c r="CQ17" s="67"/>
      <c r="CR17" s="67"/>
      <c r="CS17" s="67"/>
      <c r="CT17" s="67"/>
      <c r="CU17" s="67"/>
    </row>
    <row r="18" spans="1:99" ht="12.75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58"/>
      <c r="T18" s="58"/>
      <c r="U18" s="58"/>
      <c r="V18" s="58"/>
      <c r="W18" s="58" t="s">
        <v>218</v>
      </c>
      <c r="X18" s="58"/>
      <c r="Y18" s="58"/>
      <c r="Z18" s="58"/>
      <c r="AA18" s="58"/>
      <c r="AB18" s="58"/>
      <c r="AC18" s="58"/>
      <c r="AD18" s="58"/>
      <c r="AE18" s="58" t="s">
        <v>219</v>
      </c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 t="s">
        <v>219</v>
      </c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 t="s">
        <v>219</v>
      </c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9"/>
      <c r="CO18" s="59"/>
      <c r="CP18" s="59"/>
      <c r="CQ18" s="59"/>
      <c r="CR18" s="59"/>
      <c r="CS18" s="59"/>
      <c r="CT18" s="59"/>
      <c r="CU18" s="59"/>
    </row>
    <row r="19" spans="1:99" ht="12.75">
      <c r="A19" s="49">
        <v>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0">
        <v>2</v>
      </c>
      <c r="T19" s="50"/>
      <c r="U19" s="50"/>
      <c r="V19" s="50"/>
      <c r="W19" s="50">
        <v>3</v>
      </c>
      <c r="X19" s="50"/>
      <c r="Y19" s="50"/>
      <c r="Z19" s="50"/>
      <c r="AA19" s="50"/>
      <c r="AB19" s="50"/>
      <c r="AC19" s="50"/>
      <c r="AD19" s="50"/>
      <c r="AE19" s="50">
        <v>4</v>
      </c>
      <c r="AF19" s="50"/>
      <c r="AG19" s="50"/>
      <c r="AH19" s="50"/>
      <c r="AI19" s="50"/>
      <c r="AJ19" s="50"/>
      <c r="AK19" s="50"/>
      <c r="AL19" s="50"/>
      <c r="AM19" s="50">
        <v>5</v>
      </c>
      <c r="AN19" s="50"/>
      <c r="AO19" s="50"/>
      <c r="AP19" s="50"/>
      <c r="AQ19" s="50"/>
      <c r="AR19" s="50"/>
      <c r="AS19" s="50"/>
      <c r="AT19" s="50">
        <v>6</v>
      </c>
      <c r="AU19" s="50"/>
      <c r="AV19" s="50"/>
      <c r="AW19" s="50"/>
      <c r="AX19" s="50"/>
      <c r="AY19" s="50"/>
      <c r="AZ19" s="50"/>
      <c r="BA19" s="50"/>
      <c r="BB19" s="50">
        <v>7</v>
      </c>
      <c r="BC19" s="50"/>
      <c r="BD19" s="50"/>
      <c r="BE19" s="50"/>
      <c r="BF19" s="50"/>
      <c r="BG19" s="50"/>
      <c r="BH19" s="50"/>
      <c r="BI19" s="50"/>
      <c r="BJ19" s="50">
        <v>8</v>
      </c>
      <c r="BK19" s="50"/>
      <c r="BL19" s="50"/>
      <c r="BM19" s="50"/>
      <c r="BN19" s="50"/>
      <c r="BO19" s="50"/>
      <c r="BP19" s="50"/>
      <c r="BQ19" s="50">
        <v>9</v>
      </c>
      <c r="BR19" s="50"/>
      <c r="BS19" s="50"/>
      <c r="BT19" s="50"/>
      <c r="BU19" s="50"/>
      <c r="BV19" s="50"/>
      <c r="BW19" s="50"/>
      <c r="BX19" s="50"/>
      <c r="BY19" s="50">
        <v>10</v>
      </c>
      <c r="BZ19" s="50"/>
      <c r="CA19" s="50"/>
      <c r="CB19" s="50"/>
      <c r="CC19" s="50"/>
      <c r="CD19" s="50"/>
      <c r="CE19" s="50"/>
      <c r="CF19" s="50"/>
      <c r="CG19" s="50">
        <v>11</v>
      </c>
      <c r="CH19" s="50"/>
      <c r="CI19" s="50"/>
      <c r="CJ19" s="50"/>
      <c r="CK19" s="50"/>
      <c r="CL19" s="50"/>
      <c r="CM19" s="50"/>
      <c r="CN19" s="51">
        <v>12</v>
      </c>
      <c r="CO19" s="51"/>
      <c r="CP19" s="51"/>
      <c r="CQ19" s="51"/>
      <c r="CR19" s="51"/>
      <c r="CS19" s="51"/>
      <c r="CT19" s="51"/>
      <c r="CU19" s="51"/>
    </row>
    <row r="20" spans="1:99" ht="12.75">
      <c r="A20" s="41" t="s">
        <v>220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54" t="s">
        <v>34</v>
      </c>
      <c r="T20" s="54"/>
      <c r="U20" s="54"/>
      <c r="V20" s="54"/>
      <c r="W20" s="187" t="s">
        <v>66</v>
      </c>
      <c r="X20" s="187"/>
      <c r="Y20" s="187"/>
      <c r="Z20" s="187"/>
      <c r="AA20" s="187"/>
      <c r="AB20" s="187"/>
      <c r="AC20" s="187"/>
      <c r="AD20" s="187"/>
      <c r="AE20" s="94" t="s">
        <v>66</v>
      </c>
      <c r="AF20" s="94"/>
      <c r="AG20" s="94"/>
      <c r="AH20" s="94"/>
      <c r="AI20" s="94"/>
      <c r="AJ20" s="94"/>
      <c r="AK20" s="94"/>
      <c r="AL20" s="94"/>
      <c r="AM20" s="94" t="s">
        <v>66</v>
      </c>
      <c r="AN20" s="94"/>
      <c r="AO20" s="94"/>
      <c r="AP20" s="94"/>
      <c r="AQ20" s="94"/>
      <c r="AR20" s="94"/>
      <c r="AS20" s="94"/>
      <c r="AT20" s="90"/>
      <c r="AU20" s="90"/>
      <c r="AV20" s="90"/>
      <c r="AW20" s="90"/>
      <c r="AX20" s="90"/>
      <c r="AY20" s="90"/>
      <c r="AZ20" s="90"/>
      <c r="BA20" s="90"/>
      <c r="BB20" s="94" t="s">
        <v>66</v>
      </c>
      <c r="BC20" s="94"/>
      <c r="BD20" s="94"/>
      <c r="BE20" s="94"/>
      <c r="BF20" s="94"/>
      <c r="BG20" s="94"/>
      <c r="BH20" s="94"/>
      <c r="BI20" s="94"/>
      <c r="BJ20" s="94" t="s">
        <v>66</v>
      </c>
      <c r="BK20" s="94"/>
      <c r="BL20" s="94"/>
      <c r="BM20" s="94"/>
      <c r="BN20" s="94"/>
      <c r="BO20" s="94"/>
      <c r="BP20" s="94"/>
      <c r="BQ20" s="90"/>
      <c r="BR20" s="90"/>
      <c r="BS20" s="90"/>
      <c r="BT20" s="90"/>
      <c r="BU20" s="90"/>
      <c r="BV20" s="90"/>
      <c r="BW20" s="90"/>
      <c r="BX20" s="90"/>
      <c r="BY20" s="94" t="s">
        <v>66</v>
      </c>
      <c r="BZ20" s="94"/>
      <c r="CA20" s="94"/>
      <c r="CB20" s="94"/>
      <c r="CC20" s="94"/>
      <c r="CD20" s="94"/>
      <c r="CE20" s="94"/>
      <c r="CF20" s="94"/>
      <c r="CG20" s="94" t="s">
        <v>66</v>
      </c>
      <c r="CH20" s="94"/>
      <c r="CI20" s="94"/>
      <c r="CJ20" s="94"/>
      <c r="CK20" s="94"/>
      <c r="CL20" s="94"/>
      <c r="CM20" s="94"/>
      <c r="CN20" s="95"/>
      <c r="CO20" s="95"/>
      <c r="CP20" s="95"/>
      <c r="CQ20" s="95"/>
      <c r="CR20" s="95"/>
      <c r="CS20" s="95"/>
      <c r="CT20" s="95"/>
      <c r="CU20" s="95"/>
    </row>
    <row r="21" spans="1:99" ht="12.75">
      <c r="A21" s="44" t="s">
        <v>221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54"/>
      <c r="T21" s="54"/>
      <c r="U21" s="54"/>
      <c r="V21" s="54"/>
      <c r="W21" s="187"/>
      <c r="X21" s="187"/>
      <c r="Y21" s="187"/>
      <c r="Z21" s="187"/>
      <c r="AA21" s="187"/>
      <c r="AB21" s="187"/>
      <c r="AC21" s="187"/>
      <c r="AD21" s="187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0"/>
      <c r="AU21" s="90"/>
      <c r="AV21" s="90"/>
      <c r="AW21" s="90"/>
      <c r="AX21" s="90"/>
      <c r="AY21" s="90"/>
      <c r="AZ21" s="90"/>
      <c r="BA21" s="90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0"/>
      <c r="BR21" s="90"/>
      <c r="BS21" s="90"/>
      <c r="BT21" s="90"/>
      <c r="BU21" s="90"/>
      <c r="BV21" s="90"/>
      <c r="BW21" s="90"/>
      <c r="BX21" s="90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5"/>
      <c r="CO21" s="95"/>
      <c r="CP21" s="95"/>
      <c r="CQ21" s="95"/>
      <c r="CR21" s="95"/>
      <c r="CS21" s="95"/>
      <c r="CT21" s="95"/>
      <c r="CU21" s="95"/>
    </row>
    <row r="22" spans="1:99" ht="12.75">
      <c r="A22" s="96" t="s">
        <v>68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46" t="s">
        <v>69</v>
      </c>
      <c r="T22" s="46"/>
      <c r="U22" s="46"/>
      <c r="V22" s="46"/>
      <c r="W22" s="185"/>
      <c r="X22" s="185"/>
      <c r="Y22" s="185"/>
      <c r="Z22" s="185"/>
      <c r="AA22" s="185"/>
      <c r="AB22" s="185"/>
      <c r="AC22" s="185"/>
      <c r="AD22" s="185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2"/>
      <c r="CO22" s="82"/>
      <c r="CP22" s="82"/>
      <c r="CQ22" s="82"/>
      <c r="CR22" s="82"/>
      <c r="CS22" s="82"/>
      <c r="CT22" s="82"/>
      <c r="CU22" s="82"/>
    </row>
    <row r="23" spans="1:99" ht="12.75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46"/>
      <c r="T23" s="46"/>
      <c r="U23" s="46"/>
      <c r="V23" s="46"/>
      <c r="W23" s="185"/>
      <c r="X23" s="185"/>
      <c r="Y23" s="185"/>
      <c r="Z23" s="185"/>
      <c r="AA23" s="185"/>
      <c r="AB23" s="185"/>
      <c r="AC23" s="185"/>
      <c r="AD23" s="185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2"/>
      <c r="CO23" s="82"/>
      <c r="CP23" s="82"/>
      <c r="CQ23" s="82"/>
      <c r="CR23" s="82"/>
      <c r="CS23" s="82"/>
      <c r="CT23" s="82"/>
      <c r="CU23" s="82"/>
    </row>
    <row r="24" spans="1:99" ht="15" customHeight="1">
      <c r="A24" s="181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46"/>
      <c r="T24" s="46"/>
      <c r="U24" s="46"/>
      <c r="V24" s="46"/>
      <c r="W24" s="185"/>
      <c r="X24" s="185"/>
      <c r="Y24" s="185"/>
      <c r="Z24" s="185"/>
      <c r="AA24" s="185"/>
      <c r="AB24" s="185"/>
      <c r="AC24" s="185"/>
      <c r="AD24" s="185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2"/>
      <c r="CO24" s="82"/>
      <c r="CP24" s="82"/>
      <c r="CQ24" s="82"/>
      <c r="CR24" s="82"/>
      <c r="CS24" s="82"/>
      <c r="CT24" s="82"/>
      <c r="CU24" s="82"/>
    </row>
    <row r="25" spans="1:99" ht="12.75">
      <c r="A25" s="41" t="s">
        <v>222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6" t="s">
        <v>36</v>
      </c>
      <c r="T25" s="46"/>
      <c r="U25" s="46"/>
      <c r="V25" s="46"/>
      <c r="W25" s="186" t="s">
        <v>66</v>
      </c>
      <c r="X25" s="186"/>
      <c r="Y25" s="186"/>
      <c r="Z25" s="186"/>
      <c r="AA25" s="186"/>
      <c r="AB25" s="186"/>
      <c r="AC25" s="186"/>
      <c r="AD25" s="186"/>
      <c r="AE25" s="101" t="s">
        <v>66</v>
      </c>
      <c r="AF25" s="101"/>
      <c r="AG25" s="101"/>
      <c r="AH25" s="101"/>
      <c r="AI25" s="101"/>
      <c r="AJ25" s="101"/>
      <c r="AK25" s="101"/>
      <c r="AL25" s="101"/>
      <c r="AM25" s="101" t="s">
        <v>66</v>
      </c>
      <c r="AN25" s="101"/>
      <c r="AO25" s="101"/>
      <c r="AP25" s="101"/>
      <c r="AQ25" s="101"/>
      <c r="AR25" s="101"/>
      <c r="AS25" s="101"/>
      <c r="AT25" s="83"/>
      <c r="AU25" s="83"/>
      <c r="AV25" s="83"/>
      <c r="AW25" s="83"/>
      <c r="AX25" s="83"/>
      <c r="AY25" s="83"/>
      <c r="AZ25" s="83"/>
      <c r="BA25" s="83"/>
      <c r="BB25" s="101" t="s">
        <v>66</v>
      </c>
      <c r="BC25" s="101"/>
      <c r="BD25" s="101"/>
      <c r="BE25" s="101"/>
      <c r="BF25" s="101"/>
      <c r="BG25" s="101"/>
      <c r="BH25" s="101"/>
      <c r="BI25" s="101"/>
      <c r="BJ25" s="101" t="s">
        <v>66</v>
      </c>
      <c r="BK25" s="101"/>
      <c r="BL25" s="101"/>
      <c r="BM25" s="101"/>
      <c r="BN25" s="101"/>
      <c r="BO25" s="101"/>
      <c r="BP25" s="101"/>
      <c r="BQ25" s="83"/>
      <c r="BR25" s="83"/>
      <c r="BS25" s="83"/>
      <c r="BT25" s="83"/>
      <c r="BU25" s="83"/>
      <c r="BV25" s="83"/>
      <c r="BW25" s="83"/>
      <c r="BX25" s="83"/>
      <c r="BY25" s="101" t="s">
        <v>66</v>
      </c>
      <c r="BZ25" s="101"/>
      <c r="CA25" s="101"/>
      <c r="CB25" s="101"/>
      <c r="CC25" s="101"/>
      <c r="CD25" s="101"/>
      <c r="CE25" s="101"/>
      <c r="CF25" s="101"/>
      <c r="CG25" s="101" t="s">
        <v>66</v>
      </c>
      <c r="CH25" s="101"/>
      <c r="CI25" s="101"/>
      <c r="CJ25" s="101"/>
      <c r="CK25" s="101"/>
      <c r="CL25" s="101"/>
      <c r="CM25" s="101"/>
      <c r="CN25" s="82"/>
      <c r="CO25" s="82"/>
      <c r="CP25" s="82"/>
      <c r="CQ25" s="82"/>
      <c r="CR25" s="82"/>
      <c r="CS25" s="82"/>
      <c r="CT25" s="82"/>
      <c r="CU25" s="82"/>
    </row>
    <row r="26" spans="1:99" ht="12.75">
      <c r="A26" s="44" t="s">
        <v>223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6"/>
      <c r="T26" s="46"/>
      <c r="U26" s="46"/>
      <c r="V26" s="46"/>
      <c r="W26" s="186"/>
      <c r="X26" s="186"/>
      <c r="Y26" s="186"/>
      <c r="Z26" s="186"/>
      <c r="AA26" s="186"/>
      <c r="AB26" s="186"/>
      <c r="AC26" s="186"/>
      <c r="AD26" s="186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83"/>
      <c r="AU26" s="83"/>
      <c r="AV26" s="83"/>
      <c r="AW26" s="83"/>
      <c r="AX26" s="83"/>
      <c r="AY26" s="83"/>
      <c r="AZ26" s="83"/>
      <c r="BA26" s="83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83"/>
      <c r="BR26" s="83"/>
      <c r="BS26" s="83"/>
      <c r="BT26" s="83"/>
      <c r="BU26" s="83"/>
      <c r="BV26" s="83"/>
      <c r="BW26" s="83"/>
      <c r="BX26" s="83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82"/>
      <c r="CO26" s="82"/>
      <c r="CP26" s="82"/>
      <c r="CQ26" s="82"/>
      <c r="CR26" s="82"/>
      <c r="CS26" s="82"/>
      <c r="CT26" s="82"/>
      <c r="CU26" s="82"/>
    </row>
    <row r="27" spans="1:99" ht="12.75">
      <c r="A27" s="96" t="s">
        <v>68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46" t="s">
        <v>71</v>
      </c>
      <c r="T27" s="46"/>
      <c r="U27" s="46"/>
      <c r="V27" s="46"/>
      <c r="W27" s="185"/>
      <c r="X27" s="185"/>
      <c r="Y27" s="185"/>
      <c r="Z27" s="185"/>
      <c r="AA27" s="185"/>
      <c r="AB27" s="185"/>
      <c r="AC27" s="185"/>
      <c r="AD27" s="185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2"/>
      <c r="CO27" s="82"/>
      <c r="CP27" s="82"/>
      <c r="CQ27" s="82"/>
      <c r="CR27" s="82"/>
      <c r="CS27" s="82"/>
      <c r="CT27" s="82"/>
      <c r="CU27" s="82"/>
    </row>
    <row r="28" spans="1:99" ht="12.75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46"/>
      <c r="T28" s="46"/>
      <c r="U28" s="46"/>
      <c r="V28" s="46"/>
      <c r="W28" s="185"/>
      <c r="X28" s="185"/>
      <c r="Y28" s="185"/>
      <c r="Z28" s="185"/>
      <c r="AA28" s="185"/>
      <c r="AB28" s="185"/>
      <c r="AC28" s="185"/>
      <c r="AD28" s="185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2"/>
      <c r="CO28" s="82"/>
      <c r="CP28" s="82"/>
      <c r="CQ28" s="82"/>
      <c r="CR28" s="82"/>
      <c r="CS28" s="82"/>
      <c r="CT28" s="82"/>
      <c r="CU28" s="82"/>
    </row>
    <row r="29" spans="1:99" ht="15" customHeight="1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46"/>
      <c r="T29" s="46"/>
      <c r="U29" s="46"/>
      <c r="V29" s="46"/>
      <c r="W29" s="185"/>
      <c r="X29" s="185"/>
      <c r="Y29" s="185"/>
      <c r="Z29" s="185"/>
      <c r="AA29" s="185"/>
      <c r="AB29" s="185"/>
      <c r="AC29" s="185"/>
      <c r="AD29" s="185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2"/>
      <c r="CO29" s="82"/>
      <c r="CP29" s="82"/>
      <c r="CQ29" s="82"/>
      <c r="CR29" s="82"/>
      <c r="CS29" s="82"/>
      <c r="CT29" s="82"/>
      <c r="CU29" s="82"/>
    </row>
    <row r="30" spans="1:99" ht="12.75">
      <c r="A30" s="41" t="s">
        <v>222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6" t="s">
        <v>38</v>
      </c>
      <c r="T30" s="46"/>
      <c r="U30" s="46"/>
      <c r="V30" s="46"/>
      <c r="W30" s="186" t="s">
        <v>66</v>
      </c>
      <c r="X30" s="186"/>
      <c r="Y30" s="186"/>
      <c r="Z30" s="186"/>
      <c r="AA30" s="186"/>
      <c r="AB30" s="186"/>
      <c r="AC30" s="186"/>
      <c r="AD30" s="186"/>
      <c r="AE30" s="101" t="s">
        <v>66</v>
      </c>
      <c r="AF30" s="101"/>
      <c r="AG30" s="101"/>
      <c r="AH30" s="101"/>
      <c r="AI30" s="101"/>
      <c r="AJ30" s="101"/>
      <c r="AK30" s="101"/>
      <c r="AL30" s="101"/>
      <c r="AM30" s="101" t="s">
        <v>66</v>
      </c>
      <c r="AN30" s="101"/>
      <c r="AO30" s="101"/>
      <c r="AP30" s="101"/>
      <c r="AQ30" s="101"/>
      <c r="AR30" s="101"/>
      <c r="AS30" s="101"/>
      <c r="AT30" s="83"/>
      <c r="AU30" s="83"/>
      <c r="AV30" s="83"/>
      <c r="AW30" s="83"/>
      <c r="AX30" s="83"/>
      <c r="AY30" s="83"/>
      <c r="AZ30" s="83"/>
      <c r="BA30" s="83"/>
      <c r="BB30" s="101" t="s">
        <v>66</v>
      </c>
      <c r="BC30" s="101"/>
      <c r="BD30" s="101"/>
      <c r="BE30" s="101"/>
      <c r="BF30" s="101"/>
      <c r="BG30" s="101"/>
      <c r="BH30" s="101"/>
      <c r="BI30" s="101"/>
      <c r="BJ30" s="101" t="s">
        <v>66</v>
      </c>
      <c r="BK30" s="101"/>
      <c r="BL30" s="101"/>
      <c r="BM30" s="101"/>
      <c r="BN30" s="101"/>
      <c r="BO30" s="101"/>
      <c r="BP30" s="101"/>
      <c r="BQ30" s="83"/>
      <c r="BR30" s="83"/>
      <c r="BS30" s="83"/>
      <c r="BT30" s="83"/>
      <c r="BU30" s="83"/>
      <c r="BV30" s="83"/>
      <c r="BW30" s="83"/>
      <c r="BX30" s="83"/>
      <c r="BY30" s="101" t="s">
        <v>66</v>
      </c>
      <c r="BZ30" s="101"/>
      <c r="CA30" s="101"/>
      <c r="CB30" s="101"/>
      <c r="CC30" s="101"/>
      <c r="CD30" s="101"/>
      <c r="CE30" s="101"/>
      <c r="CF30" s="101"/>
      <c r="CG30" s="101" t="s">
        <v>66</v>
      </c>
      <c r="CH30" s="101"/>
      <c r="CI30" s="101"/>
      <c r="CJ30" s="101"/>
      <c r="CK30" s="101"/>
      <c r="CL30" s="101"/>
      <c r="CM30" s="101"/>
      <c r="CN30" s="82"/>
      <c r="CO30" s="82"/>
      <c r="CP30" s="82"/>
      <c r="CQ30" s="82"/>
      <c r="CR30" s="82"/>
      <c r="CS30" s="82"/>
      <c r="CT30" s="82"/>
      <c r="CU30" s="82"/>
    </row>
    <row r="31" spans="1:99" ht="12.75">
      <c r="A31" s="44" t="s">
        <v>224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6"/>
      <c r="T31" s="46"/>
      <c r="U31" s="46"/>
      <c r="V31" s="46"/>
      <c r="W31" s="186"/>
      <c r="X31" s="186"/>
      <c r="Y31" s="186"/>
      <c r="Z31" s="186"/>
      <c r="AA31" s="186"/>
      <c r="AB31" s="186"/>
      <c r="AC31" s="186"/>
      <c r="AD31" s="186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83"/>
      <c r="AU31" s="83"/>
      <c r="AV31" s="83"/>
      <c r="AW31" s="83"/>
      <c r="AX31" s="83"/>
      <c r="AY31" s="83"/>
      <c r="AZ31" s="83"/>
      <c r="BA31" s="83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83"/>
      <c r="BR31" s="83"/>
      <c r="BS31" s="83"/>
      <c r="BT31" s="83"/>
      <c r="BU31" s="83"/>
      <c r="BV31" s="83"/>
      <c r="BW31" s="83"/>
      <c r="BX31" s="83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82"/>
      <c r="CO31" s="82"/>
      <c r="CP31" s="82"/>
      <c r="CQ31" s="82"/>
      <c r="CR31" s="82"/>
      <c r="CS31" s="82"/>
      <c r="CT31" s="82"/>
      <c r="CU31" s="82"/>
    </row>
    <row r="32" spans="1:99" ht="12.75">
      <c r="A32" s="96" t="s">
        <v>68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46" t="s">
        <v>225</v>
      </c>
      <c r="T32" s="46"/>
      <c r="U32" s="46"/>
      <c r="V32" s="46"/>
      <c r="W32" s="185"/>
      <c r="X32" s="185"/>
      <c r="Y32" s="185"/>
      <c r="Z32" s="185"/>
      <c r="AA32" s="185"/>
      <c r="AB32" s="185"/>
      <c r="AC32" s="185"/>
      <c r="AD32" s="185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2"/>
      <c r="CO32" s="82"/>
      <c r="CP32" s="82"/>
      <c r="CQ32" s="82"/>
      <c r="CR32" s="82"/>
      <c r="CS32" s="82"/>
      <c r="CT32" s="82"/>
      <c r="CU32" s="82"/>
    </row>
    <row r="33" spans="1:99" ht="12.75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46"/>
      <c r="T33" s="46"/>
      <c r="U33" s="46"/>
      <c r="V33" s="46"/>
      <c r="W33" s="185"/>
      <c r="X33" s="185"/>
      <c r="Y33" s="185"/>
      <c r="Z33" s="185"/>
      <c r="AA33" s="185"/>
      <c r="AB33" s="185"/>
      <c r="AC33" s="185"/>
      <c r="AD33" s="185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2"/>
      <c r="CO33" s="82"/>
      <c r="CP33" s="82"/>
      <c r="CQ33" s="82"/>
      <c r="CR33" s="82"/>
      <c r="CS33" s="82"/>
      <c r="CT33" s="82"/>
      <c r="CU33" s="82"/>
    </row>
    <row r="34" spans="1:99" ht="15" customHeigh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46"/>
      <c r="T34" s="46"/>
      <c r="U34" s="46"/>
      <c r="V34" s="46"/>
      <c r="W34" s="185"/>
      <c r="X34" s="185"/>
      <c r="Y34" s="185"/>
      <c r="Z34" s="185"/>
      <c r="AA34" s="185"/>
      <c r="AB34" s="185"/>
      <c r="AC34" s="185"/>
      <c r="AD34" s="185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2"/>
      <c r="CO34" s="82"/>
      <c r="CP34" s="82"/>
      <c r="CQ34" s="82"/>
      <c r="CR34" s="82"/>
      <c r="CS34" s="82"/>
      <c r="CT34" s="82"/>
      <c r="CU34" s="82"/>
    </row>
    <row r="35" spans="1:99" ht="12.75">
      <c r="A35" s="41" t="s">
        <v>226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6" t="s">
        <v>40</v>
      </c>
      <c r="T35" s="46"/>
      <c r="U35" s="46"/>
      <c r="V35" s="46"/>
      <c r="W35" s="186" t="s">
        <v>66</v>
      </c>
      <c r="X35" s="186"/>
      <c r="Y35" s="186"/>
      <c r="Z35" s="186"/>
      <c r="AA35" s="186"/>
      <c r="AB35" s="186"/>
      <c r="AC35" s="186"/>
      <c r="AD35" s="186"/>
      <c r="AE35" s="101" t="s">
        <v>66</v>
      </c>
      <c r="AF35" s="101"/>
      <c r="AG35" s="101"/>
      <c r="AH35" s="101"/>
      <c r="AI35" s="101"/>
      <c r="AJ35" s="101"/>
      <c r="AK35" s="101"/>
      <c r="AL35" s="101"/>
      <c r="AM35" s="101" t="s">
        <v>66</v>
      </c>
      <c r="AN35" s="101"/>
      <c r="AO35" s="101"/>
      <c r="AP35" s="101"/>
      <c r="AQ35" s="101"/>
      <c r="AR35" s="101"/>
      <c r="AS35" s="101"/>
      <c r="AT35" s="83"/>
      <c r="AU35" s="83"/>
      <c r="AV35" s="83"/>
      <c r="AW35" s="83"/>
      <c r="AX35" s="83"/>
      <c r="AY35" s="83"/>
      <c r="AZ35" s="83"/>
      <c r="BA35" s="83"/>
      <c r="BB35" s="101" t="s">
        <v>66</v>
      </c>
      <c r="BC35" s="101"/>
      <c r="BD35" s="101"/>
      <c r="BE35" s="101"/>
      <c r="BF35" s="101"/>
      <c r="BG35" s="101"/>
      <c r="BH35" s="101"/>
      <c r="BI35" s="101"/>
      <c r="BJ35" s="101" t="s">
        <v>66</v>
      </c>
      <c r="BK35" s="101"/>
      <c r="BL35" s="101"/>
      <c r="BM35" s="101"/>
      <c r="BN35" s="101"/>
      <c r="BO35" s="101"/>
      <c r="BP35" s="101"/>
      <c r="BQ35" s="83"/>
      <c r="BR35" s="83"/>
      <c r="BS35" s="83"/>
      <c r="BT35" s="83"/>
      <c r="BU35" s="83"/>
      <c r="BV35" s="83"/>
      <c r="BW35" s="83"/>
      <c r="BX35" s="83"/>
      <c r="BY35" s="101" t="s">
        <v>66</v>
      </c>
      <c r="BZ35" s="101"/>
      <c r="CA35" s="101"/>
      <c r="CB35" s="101"/>
      <c r="CC35" s="101"/>
      <c r="CD35" s="101"/>
      <c r="CE35" s="101"/>
      <c r="CF35" s="101"/>
      <c r="CG35" s="101" t="s">
        <v>66</v>
      </c>
      <c r="CH35" s="101"/>
      <c r="CI35" s="101"/>
      <c r="CJ35" s="101"/>
      <c r="CK35" s="101"/>
      <c r="CL35" s="101"/>
      <c r="CM35" s="101"/>
      <c r="CN35" s="82"/>
      <c r="CO35" s="82"/>
      <c r="CP35" s="82"/>
      <c r="CQ35" s="82"/>
      <c r="CR35" s="82"/>
      <c r="CS35" s="82"/>
      <c r="CT35" s="82"/>
      <c r="CU35" s="82"/>
    </row>
    <row r="36" spans="1:99" ht="12.75">
      <c r="A36" s="44" t="s">
        <v>227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6"/>
      <c r="T36" s="46"/>
      <c r="U36" s="46"/>
      <c r="V36" s="46"/>
      <c r="W36" s="186"/>
      <c r="X36" s="186"/>
      <c r="Y36" s="186"/>
      <c r="Z36" s="186"/>
      <c r="AA36" s="186"/>
      <c r="AB36" s="186"/>
      <c r="AC36" s="186"/>
      <c r="AD36" s="186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83"/>
      <c r="AU36" s="83"/>
      <c r="AV36" s="83"/>
      <c r="AW36" s="83"/>
      <c r="AX36" s="83"/>
      <c r="AY36" s="83"/>
      <c r="AZ36" s="83"/>
      <c r="BA36" s="83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83"/>
      <c r="BR36" s="83"/>
      <c r="BS36" s="83"/>
      <c r="BT36" s="83"/>
      <c r="BU36" s="83"/>
      <c r="BV36" s="83"/>
      <c r="BW36" s="83"/>
      <c r="BX36" s="83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82"/>
      <c r="CO36" s="82"/>
      <c r="CP36" s="82"/>
      <c r="CQ36" s="82"/>
      <c r="CR36" s="82"/>
      <c r="CS36" s="82"/>
      <c r="CT36" s="82"/>
      <c r="CU36" s="82"/>
    </row>
    <row r="37" spans="1:99" ht="12.75">
      <c r="A37" s="96" t="s">
        <v>68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46" t="s">
        <v>228</v>
      </c>
      <c r="T37" s="46"/>
      <c r="U37" s="46"/>
      <c r="V37" s="46"/>
      <c r="W37" s="185"/>
      <c r="X37" s="185"/>
      <c r="Y37" s="185"/>
      <c r="Z37" s="185"/>
      <c r="AA37" s="185"/>
      <c r="AB37" s="185"/>
      <c r="AC37" s="185"/>
      <c r="AD37" s="185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2"/>
      <c r="CO37" s="82"/>
      <c r="CP37" s="82"/>
      <c r="CQ37" s="82"/>
      <c r="CR37" s="82"/>
      <c r="CS37" s="82"/>
      <c r="CT37" s="82"/>
      <c r="CU37" s="82"/>
    </row>
    <row r="38" spans="1:99" ht="12.75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46"/>
      <c r="T38" s="46"/>
      <c r="U38" s="46"/>
      <c r="V38" s="46"/>
      <c r="W38" s="185"/>
      <c r="X38" s="185"/>
      <c r="Y38" s="185"/>
      <c r="Z38" s="185"/>
      <c r="AA38" s="185"/>
      <c r="AB38" s="185"/>
      <c r="AC38" s="185"/>
      <c r="AD38" s="185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2"/>
      <c r="CO38" s="82"/>
      <c r="CP38" s="82"/>
      <c r="CQ38" s="82"/>
      <c r="CR38" s="82"/>
      <c r="CS38" s="82"/>
      <c r="CT38" s="82"/>
      <c r="CU38" s="82"/>
    </row>
    <row r="39" spans="1:99" ht="1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46"/>
      <c r="T39" s="46"/>
      <c r="U39" s="46"/>
      <c r="V39" s="46"/>
      <c r="W39" s="185"/>
      <c r="X39" s="185"/>
      <c r="Y39" s="185"/>
      <c r="Z39" s="185"/>
      <c r="AA39" s="185"/>
      <c r="AB39" s="185"/>
      <c r="AC39" s="185"/>
      <c r="AD39" s="185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2"/>
      <c r="CO39" s="82"/>
      <c r="CP39" s="82"/>
      <c r="CQ39" s="82"/>
      <c r="CR39" s="82"/>
      <c r="CS39" s="82"/>
      <c r="CT39" s="82"/>
      <c r="CU39" s="82"/>
    </row>
    <row r="40" spans="1:99" ht="12.75">
      <c r="A40" s="112" t="s">
        <v>226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46" t="s">
        <v>42</v>
      </c>
      <c r="T40" s="46"/>
      <c r="U40" s="46"/>
      <c r="V40" s="46"/>
      <c r="W40" s="186" t="s">
        <v>66</v>
      </c>
      <c r="X40" s="186"/>
      <c r="Y40" s="186"/>
      <c r="Z40" s="186"/>
      <c r="AA40" s="186"/>
      <c r="AB40" s="186"/>
      <c r="AC40" s="186"/>
      <c r="AD40" s="186"/>
      <c r="AE40" s="101" t="s">
        <v>66</v>
      </c>
      <c r="AF40" s="101"/>
      <c r="AG40" s="101"/>
      <c r="AH40" s="101"/>
      <c r="AI40" s="101"/>
      <c r="AJ40" s="101"/>
      <c r="AK40" s="101"/>
      <c r="AL40" s="101"/>
      <c r="AM40" s="101" t="s">
        <v>66</v>
      </c>
      <c r="AN40" s="101"/>
      <c r="AO40" s="101"/>
      <c r="AP40" s="101"/>
      <c r="AQ40" s="101"/>
      <c r="AR40" s="101"/>
      <c r="AS40" s="101"/>
      <c r="AT40" s="83"/>
      <c r="AU40" s="83"/>
      <c r="AV40" s="83"/>
      <c r="AW40" s="83"/>
      <c r="AX40" s="83"/>
      <c r="AY40" s="83"/>
      <c r="AZ40" s="83"/>
      <c r="BA40" s="83"/>
      <c r="BB40" s="101" t="s">
        <v>66</v>
      </c>
      <c r="BC40" s="101"/>
      <c r="BD40" s="101"/>
      <c r="BE40" s="101"/>
      <c r="BF40" s="101"/>
      <c r="BG40" s="101"/>
      <c r="BH40" s="101"/>
      <c r="BI40" s="101"/>
      <c r="BJ40" s="101" t="s">
        <v>66</v>
      </c>
      <c r="BK40" s="101"/>
      <c r="BL40" s="101"/>
      <c r="BM40" s="101"/>
      <c r="BN40" s="101"/>
      <c r="BO40" s="101"/>
      <c r="BP40" s="101"/>
      <c r="BQ40" s="83"/>
      <c r="BR40" s="83"/>
      <c r="BS40" s="83"/>
      <c r="BT40" s="83"/>
      <c r="BU40" s="83"/>
      <c r="BV40" s="83"/>
      <c r="BW40" s="83"/>
      <c r="BX40" s="83"/>
      <c r="BY40" s="101" t="s">
        <v>66</v>
      </c>
      <c r="BZ40" s="101"/>
      <c r="CA40" s="101"/>
      <c r="CB40" s="101"/>
      <c r="CC40" s="101"/>
      <c r="CD40" s="101"/>
      <c r="CE40" s="101"/>
      <c r="CF40" s="101"/>
      <c r="CG40" s="101" t="s">
        <v>66</v>
      </c>
      <c r="CH40" s="101"/>
      <c r="CI40" s="101"/>
      <c r="CJ40" s="101"/>
      <c r="CK40" s="101"/>
      <c r="CL40" s="101"/>
      <c r="CM40" s="101"/>
      <c r="CN40" s="82"/>
      <c r="CO40" s="82"/>
      <c r="CP40" s="82"/>
      <c r="CQ40" s="82"/>
      <c r="CR40" s="82"/>
      <c r="CS40" s="82"/>
      <c r="CT40" s="82"/>
      <c r="CU40" s="82"/>
    </row>
    <row r="41" spans="1:99" ht="12.75">
      <c r="A41" s="112" t="s">
        <v>229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46"/>
      <c r="T41" s="46"/>
      <c r="U41" s="46"/>
      <c r="V41" s="46"/>
      <c r="W41" s="186"/>
      <c r="X41" s="186"/>
      <c r="Y41" s="186"/>
      <c r="Z41" s="186"/>
      <c r="AA41" s="186"/>
      <c r="AB41" s="186"/>
      <c r="AC41" s="186"/>
      <c r="AD41" s="186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83"/>
      <c r="AU41" s="83"/>
      <c r="AV41" s="83"/>
      <c r="AW41" s="83"/>
      <c r="AX41" s="83"/>
      <c r="AY41" s="83"/>
      <c r="AZ41" s="83"/>
      <c r="BA41" s="83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83"/>
      <c r="BR41" s="83"/>
      <c r="BS41" s="83"/>
      <c r="BT41" s="83"/>
      <c r="BU41" s="83"/>
      <c r="BV41" s="83"/>
      <c r="BW41" s="83"/>
      <c r="BX41" s="83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82"/>
      <c r="CO41" s="82"/>
      <c r="CP41" s="82"/>
      <c r="CQ41" s="82"/>
      <c r="CR41" s="82"/>
      <c r="CS41" s="82"/>
      <c r="CT41" s="82"/>
      <c r="CU41" s="82"/>
    </row>
    <row r="42" spans="1:99" ht="12.75">
      <c r="A42" s="44" t="s">
        <v>230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6"/>
      <c r="T42" s="46"/>
      <c r="U42" s="46"/>
      <c r="V42" s="46"/>
      <c r="W42" s="186"/>
      <c r="X42" s="186"/>
      <c r="Y42" s="186"/>
      <c r="Z42" s="186"/>
      <c r="AA42" s="186"/>
      <c r="AB42" s="186"/>
      <c r="AC42" s="186"/>
      <c r="AD42" s="186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83"/>
      <c r="AU42" s="83"/>
      <c r="AV42" s="83"/>
      <c r="AW42" s="83"/>
      <c r="AX42" s="83"/>
      <c r="AY42" s="83"/>
      <c r="AZ42" s="83"/>
      <c r="BA42" s="83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83"/>
      <c r="BR42" s="83"/>
      <c r="BS42" s="83"/>
      <c r="BT42" s="83"/>
      <c r="BU42" s="83"/>
      <c r="BV42" s="83"/>
      <c r="BW42" s="83"/>
      <c r="BX42" s="83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82"/>
      <c r="CO42" s="82"/>
      <c r="CP42" s="82"/>
      <c r="CQ42" s="82"/>
      <c r="CR42" s="82"/>
      <c r="CS42" s="82"/>
      <c r="CT42" s="82"/>
      <c r="CU42" s="82"/>
    </row>
    <row r="43" spans="1:99" ht="12.75">
      <c r="A43" s="96" t="s">
        <v>68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46" t="s">
        <v>231</v>
      </c>
      <c r="T43" s="46"/>
      <c r="U43" s="46"/>
      <c r="V43" s="46"/>
      <c r="W43" s="185"/>
      <c r="X43" s="185"/>
      <c r="Y43" s="185"/>
      <c r="Z43" s="185"/>
      <c r="AA43" s="185"/>
      <c r="AB43" s="185"/>
      <c r="AC43" s="185"/>
      <c r="AD43" s="185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2"/>
      <c r="CO43" s="82"/>
      <c r="CP43" s="82"/>
      <c r="CQ43" s="82"/>
      <c r="CR43" s="82"/>
      <c r="CS43" s="82"/>
      <c r="CT43" s="82"/>
      <c r="CU43" s="82"/>
    </row>
    <row r="44" spans="1:99" ht="12.75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46"/>
      <c r="T44" s="46"/>
      <c r="U44" s="46"/>
      <c r="V44" s="46"/>
      <c r="W44" s="185"/>
      <c r="X44" s="185"/>
      <c r="Y44" s="185"/>
      <c r="Z44" s="185"/>
      <c r="AA44" s="185"/>
      <c r="AB44" s="185"/>
      <c r="AC44" s="185"/>
      <c r="AD44" s="185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2"/>
      <c r="CO44" s="82"/>
      <c r="CP44" s="82"/>
      <c r="CQ44" s="82"/>
      <c r="CR44" s="82"/>
      <c r="CS44" s="82"/>
      <c r="CT44" s="82"/>
      <c r="CU44" s="82"/>
    </row>
    <row r="45" spans="1:99" ht="1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46"/>
      <c r="T45" s="46"/>
      <c r="U45" s="46"/>
      <c r="V45" s="46"/>
      <c r="W45" s="185"/>
      <c r="X45" s="185"/>
      <c r="Y45" s="185"/>
      <c r="Z45" s="185"/>
      <c r="AA45" s="185"/>
      <c r="AB45" s="185"/>
      <c r="AC45" s="185"/>
      <c r="AD45" s="185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2"/>
      <c r="CO45" s="82"/>
      <c r="CP45" s="82"/>
      <c r="CQ45" s="82"/>
      <c r="CR45" s="82"/>
      <c r="CS45" s="82"/>
      <c r="CT45" s="82"/>
      <c r="CU45" s="82"/>
    </row>
    <row r="46" spans="1:99" ht="12.75">
      <c r="A46" s="41" t="s">
        <v>226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6" t="s">
        <v>124</v>
      </c>
      <c r="T46" s="46"/>
      <c r="U46" s="46"/>
      <c r="V46" s="46"/>
      <c r="W46" s="186" t="s">
        <v>66</v>
      </c>
      <c r="X46" s="186"/>
      <c r="Y46" s="186"/>
      <c r="Z46" s="186"/>
      <c r="AA46" s="186"/>
      <c r="AB46" s="186"/>
      <c r="AC46" s="186"/>
      <c r="AD46" s="186"/>
      <c r="AE46" s="101" t="s">
        <v>66</v>
      </c>
      <c r="AF46" s="101"/>
      <c r="AG46" s="101"/>
      <c r="AH46" s="101"/>
      <c r="AI46" s="101"/>
      <c r="AJ46" s="101"/>
      <c r="AK46" s="101"/>
      <c r="AL46" s="101"/>
      <c r="AM46" s="101" t="s">
        <v>66</v>
      </c>
      <c r="AN46" s="101"/>
      <c r="AO46" s="101"/>
      <c r="AP46" s="101"/>
      <c r="AQ46" s="101"/>
      <c r="AR46" s="101"/>
      <c r="AS46" s="101"/>
      <c r="AT46" s="83"/>
      <c r="AU46" s="83"/>
      <c r="AV46" s="83"/>
      <c r="AW46" s="83"/>
      <c r="AX46" s="83"/>
      <c r="AY46" s="83"/>
      <c r="AZ46" s="83"/>
      <c r="BA46" s="83"/>
      <c r="BB46" s="101" t="s">
        <v>66</v>
      </c>
      <c r="BC46" s="101"/>
      <c r="BD46" s="101"/>
      <c r="BE46" s="101"/>
      <c r="BF46" s="101"/>
      <c r="BG46" s="101"/>
      <c r="BH46" s="101"/>
      <c r="BI46" s="101"/>
      <c r="BJ46" s="101" t="s">
        <v>66</v>
      </c>
      <c r="BK46" s="101"/>
      <c r="BL46" s="101"/>
      <c r="BM46" s="101"/>
      <c r="BN46" s="101"/>
      <c r="BO46" s="101"/>
      <c r="BP46" s="101"/>
      <c r="BQ46" s="83"/>
      <c r="BR46" s="83"/>
      <c r="BS46" s="83"/>
      <c r="BT46" s="83"/>
      <c r="BU46" s="83"/>
      <c r="BV46" s="83"/>
      <c r="BW46" s="83"/>
      <c r="BX46" s="83"/>
      <c r="BY46" s="101" t="s">
        <v>66</v>
      </c>
      <c r="BZ46" s="101"/>
      <c r="CA46" s="101"/>
      <c r="CB46" s="101"/>
      <c r="CC46" s="101"/>
      <c r="CD46" s="101"/>
      <c r="CE46" s="101"/>
      <c r="CF46" s="101"/>
      <c r="CG46" s="101" t="s">
        <v>66</v>
      </c>
      <c r="CH46" s="101"/>
      <c r="CI46" s="101"/>
      <c r="CJ46" s="101"/>
      <c r="CK46" s="101"/>
      <c r="CL46" s="101"/>
      <c r="CM46" s="101"/>
      <c r="CN46" s="82"/>
      <c r="CO46" s="82"/>
      <c r="CP46" s="82"/>
      <c r="CQ46" s="82"/>
      <c r="CR46" s="82"/>
      <c r="CS46" s="82"/>
      <c r="CT46" s="82"/>
      <c r="CU46" s="82"/>
    </row>
    <row r="47" spans="1:99" ht="12.75">
      <c r="A47" s="44" t="s">
        <v>232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6"/>
      <c r="T47" s="46"/>
      <c r="U47" s="46"/>
      <c r="V47" s="46"/>
      <c r="W47" s="186"/>
      <c r="X47" s="186"/>
      <c r="Y47" s="186"/>
      <c r="Z47" s="186"/>
      <c r="AA47" s="186"/>
      <c r="AB47" s="186"/>
      <c r="AC47" s="186"/>
      <c r="AD47" s="186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83"/>
      <c r="AU47" s="83"/>
      <c r="AV47" s="83"/>
      <c r="AW47" s="83"/>
      <c r="AX47" s="83"/>
      <c r="AY47" s="83"/>
      <c r="AZ47" s="83"/>
      <c r="BA47" s="83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83"/>
      <c r="BR47" s="83"/>
      <c r="BS47" s="83"/>
      <c r="BT47" s="83"/>
      <c r="BU47" s="83"/>
      <c r="BV47" s="83"/>
      <c r="BW47" s="83"/>
      <c r="BX47" s="83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82"/>
      <c r="CO47" s="82"/>
      <c r="CP47" s="82"/>
      <c r="CQ47" s="82"/>
      <c r="CR47" s="82"/>
      <c r="CS47" s="82"/>
      <c r="CT47" s="82"/>
      <c r="CU47" s="82"/>
    </row>
    <row r="48" spans="1:99" ht="12.75">
      <c r="A48" s="96" t="s">
        <v>68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46" t="s">
        <v>233</v>
      </c>
      <c r="T48" s="46"/>
      <c r="U48" s="46"/>
      <c r="V48" s="46"/>
      <c r="W48" s="185"/>
      <c r="X48" s="185"/>
      <c r="Y48" s="185"/>
      <c r="Z48" s="185"/>
      <c r="AA48" s="185"/>
      <c r="AB48" s="185"/>
      <c r="AC48" s="185"/>
      <c r="AD48" s="185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2"/>
      <c r="CO48" s="82"/>
      <c r="CP48" s="82"/>
      <c r="CQ48" s="82"/>
      <c r="CR48" s="82"/>
      <c r="CS48" s="82"/>
      <c r="CT48" s="82"/>
      <c r="CU48" s="82"/>
    </row>
    <row r="49" spans="1:99" ht="12.75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46"/>
      <c r="T49" s="46"/>
      <c r="U49" s="46"/>
      <c r="V49" s="46"/>
      <c r="W49" s="185"/>
      <c r="X49" s="185"/>
      <c r="Y49" s="185"/>
      <c r="Z49" s="185"/>
      <c r="AA49" s="185"/>
      <c r="AB49" s="185"/>
      <c r="AC49" s="185"/>
      <c r="AD49" s="185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2"/>
      <c r="CO49" s="82"/>
      <c r="CP49" s="82"/>
      <c r="CQ49" s="82"/>
      <c r="CR49" s="82"/>
      <c r="CS49" s="82"/>
      <c r="CT49" s="82"/>
      <c r="CU49" s="82"/>
    </row>
    <row r="50" spans="1:99" ht="1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46"/>
      <c r="T50" s="46"/>
      <c r="U50" s="46"/>
      <c r="V50" s="46"/>
      <c r="W50" s="185"/>
      <c r="X50" s="185"/>
      <c r="Y50" s="185"/>
      <c r="Z50" s="185"/>
      <c r="AA50" s="185"/>
      <c r="AB50" s="185"/>
      <c r="AC50" s="185"/>
      <c r="AD50" s="185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2"/>
      <c r="CO50" s="82"/>
      <c r="CP50" s="82"/>
      <c r="CQ50" s="82"/>
      <c r="CR50" s="82"/>
      <c r="CS50" s="82"/>
      <c r="CT50" s="82"/>
      <c r="CU50" s="82"/>
    </row>
    <row r="51" spans="1:99" ht="12.75">
      <c r="A51" s="41" t="s">
        <v>234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6" t="s">
        <v>235</v>
      </c>
      <c r="T51" s="46"/>
      <c r="U51" s="46"/>
      <c r="V51" s="46"/>
      <c r="W51" s="186" t="s">
        <v>66</v>
      </c>
      <c r="X51" s="186"/>
      <c r="Y51" s="186"/>
      <c r="Z51" s="186"/>
      <c r="AA51" s="186"/>
      <c r="AB51" s="186"/>
      <c r="AC51" s="186"/>
      <c r="AD51" s="186"/>
      <c r="AE51" s="101" t="s">
        <v>66</v>
      </c>
      <c r="AF51" s="101"/>
      <c r="AG51" s="101"/>
      <c r="AH51" s="101"/>
      <c r="AI51" s="101"/>
      <c r="AJ51" s="101"/>
      <c r="AK51" s="101"/>
      <c r="AL51" s="101"/>
      <c r="AM51" s="101" t="s">
        <v>66</v>
      </c>
      <c r="AN51" s="101"/>
      <c r="AO51" s="101"/>
      <c r="AP51" s="101"/>
      <c r="AQ51" s="101"/>
      <c r="AR51" s="101"/>
      <c r="AS51" s="101"/>
      <c r="AT51" s="83"/>
      <c r="AU51" s="83"/>
      <c r="AV51" s="83"/>
      <c r="AW51" s="83"/>
      <c r="AX51" s="83"/>
      <c r="AY51" s="83"/>
      <c r="AZ51" s="83"/>
      <c r="BA51" s="83"/>
      <c r="BB51" s="101" t="s">
        <v>66</v>
      </c>
      <c r="BC51" s="101"/>
      <c r="BD51" s="101"/>
      <c r="BE51" s="101"/>
      <c r="BF51" s="101"/>
      <c r="BG51" s="101"/>
      <c r="BH51" s="101"/>
      <c r="BI51" s="101"/>
      <c r="BJ51" s="101" t="s">
        <v>66</v>
      </c>
      <c r="BK51" s="101"/>
      <c r="BL51" s="101"/>
      <c r="BM51" s="101"/>
      <c r="BN51" s="101"/>
      <c r="BO51" s="101"/>
      <c r="BP51" s="101"/>
      <c r="BQ51" s="83"/>
      <c r="BR51" s="83"/>
      <c r="BS51" s="83"/>
      <c r="BT51" s="83"/>
      <c r="BU51" s="83"/>
      <c r="BV51" s="83"/>
      <c r="BW51" s="83"/>
      <c r="BX51" s="83"/>
      <c r="BY51" s="101" t="s">
        <v>66</v>
      </c>
      <c r="BZ51" s="101"/>
      <c r="CA51" s="101"/>
      <c r="CB51" s="101"/>
      <c r="CC51" s="101"/>
      <c r="CD51" s="101"/>
      <c r="CE51" s="101"/>
      <c r="CF51" s="101"/>
      <c r="CG51" s="101" t="s">
        <v>66</v>
      </c>
      <c r="CH51" s="101"/>
      <c r="CI51" s="101"/>
      <c r="CJ51" s="101"/>
      <c r="CK51" s="101"/>
      <c r="CL51" s="101"/>
      <c r="CM51" s="101"/>
      <c r="CN51" s="82"/>
      <c r="CO51" s="82"/>
      <c r="CP51" s="82"/>
      <c r="CQ51" s="82"/>
      <c r="CR51" s="82"/>
      <c r="CS51" s="82"/>
      <c r="CT51" s="82"/>
      <c r="CU51" s="82"/>
    </row>
    <row r="52" spans="1:99" ht="12.75">
      <c r="A52" s="44" t="s">
        <v>236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6"/>
      <c r="T52" s="46"/>
      <c r="U52" s="46"/>
      <c r="V52" s="46"/>
      <c r="W52" s="186"/>
      <c r="X52" s="186"/>
      <c r="Y52" s="186"/>
      <c r="Z52" s="186"/>
      <c r="AA52" s="186"/>
      <c r="AB52" s="186"/>
      <c r="AC52" s="186"/>
      <c r="AD52" s="186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83"/>
      <c r="AU52" s="83"/>
      <c r="AV52" s="83"/>
      <c r="AW52" s="83"/>
      <c r="AX52" s="83"/>
      <c r="AY52" s="83"/>
      <c r="AZ52" s="83"/>
      <c r="BA52" s="83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83"/>
      <c r="BR52" s="83"/>
      <c r="BS52" s="83"/>
      <c r="BT52" s="83"/>
      <c r="BU52" s="83"/>
      <c r="BV52" s="83"/>
      <c r="BW52" s="83"/>
      <c r="BX52" s="83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82"/>
      <c r="CO52" s="82"/>
      <c r="CP52" s="82"/>
      <c r="CQ52" s="82"/>
      <c r="CR52" s="82"/>
      <c r="CS52" s="82"/>
      <c r="CT52" s="82"/>
      <c r="CU52" s="82"/>
    </row>
    <row r="53" spans="1:99" ht="12.75">
      <c r="A53" s="96" t="s">
        <v>68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46" t="s">
        <v>237</v>
      </c>
      <c r="T53" s="46"/>
      <c r="U53" s="46"/>
      <c r="V53" s="46"/>
      <c r="W53" s="185"/>
      <c r="X53" s="185"/>
      <c r="Y53" s="185"/>
      <c r="Z53" s="185"/>
      <c r="AA53" s="185"/>
      <c r="AB53" s="185"/>
      <c r="AC53" s="185"/>
      <c r="AD53" s="185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2"/>
      <c r="CO53" s="82"/>
      <c r="CP53" s="82"/>
      <c r="CQ53" s="82"/>
      <c r="CR53" s="82"/>
      <c r="CS53" s="82"/>
      <c r="CT53" s="82"/>
      <c r="CU53" s="82"/>
    </row>
    <row r="54" spans="1:99" ht="12.75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46"/>
      <c r="T54" s="46"/>
      <c r="U54" s="46"/>
      <c r="V54" s="46"/>
      <c r="W54" s="185"/>
      <c r="X54" s="185"/>
      <c r="Y54" s="185"/>
      <c r="Z54" s="185"/>
      <c r="AA54" s="185"/>
      <c r="AB54" s="185"/>
      <c r="AC54" s="185"/>
      <c r="AD54" s="185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2"/>
      <c r="CO54" s="82"/>
      <c r="CP54" s="82"/>
      <c r="CQ54" s="82"/>
      <c r="CR54" s="82"/>
      <c r="CS54" s="82"/>
      <c r="CT54" s="82"/>
      <c r="CU54" s="82"/>
    </row>
    <row r="55" spans="1:99" ht="1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46"/>
      <c r="T55" s="46"/>
      <c r="U55" s="46"/>
      <c r="V55" s="46"/>
      <c r="W55" s="185"/>
      <c r="X55" s="185"/>
      <c r="Y55" s="185"/>
      <c r="Z55" s="185"/>
      <c r="AA55" s="185"/>
      <c r="AB55" s="185"/>
      <c r="AC55" s="185"/>
      <c r="AD55" s="185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2"/>
      <c r="CO55" s="82"/>
      <c r="CP55" s="82"/>
      <c r="CQ55" s="82"/>
      <c r="CR55" s="82"/>
      <c r="CS55" s="82"/>
      <c r="CT55" s="82"/>
      <c r="CU55" s="82"/>
    </row>
    <row r="56" spans="1:99" ht="12.75">
      <c r="A56" s="41" t="s">
        <v>238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6" t="s">
        <v>239</v>
      </c>
      <c r="T56" s="46"/>
      <c r="U56" s="46"/>
      <c r="V56" s="46"/>
      <c r="W56" s="186" t="s">
        <v>66</v>
      </c>
      <c r="X56" s="186"/>
      <c r="Y56" s="186"/>
      <c r="Z56" s="186"/>
      <c r="AA56" s="186"/>
      <c r="AB56" s="186"/>
      <c r="AC56" s="186"/>
      <c r="AD56" s="186"/>
      <c r="AE56" s="101" t="s">
        <v>66</v>
      </c>
      <c r="AF56" s="101"/>
      <c r="AG56" s="101"/>
      <c r="AH56" s="101"/>
      <c r="AI56" s="101"/>
      <c r="AJ56" s="101"/>
      <c r="AK56" s="101"/>
      <c r="AL56" s="101"/>
      <c r="AM56" s="101" t="s">
        <v>66</v>
      </c>
      <c r="AN56" s="101"/>
      <c r="AO56" s="101"/>
      <c r="AP56" s="101"/>
      <c r="AQ56" s="101"/>
      <c r="AR56" s="101"/>
      <c r="AS56" s="101"/>
      <c r="AT56" s="83"/>
      <c r="AU56" s="83"/>
      <c r="AV56" s="83"/>
      <c r="AW56" s="83"/>
      <c r="AX56" s="83"/>
      <c r="AY56" s="83"/>
      <c r="AZ56" s="83"/>
      <c r="BA56" s="83"/>
      <c r="BB56" s="101" t="s">
        <v>66</v>
      </c>
      <c r="BC56" s="101"/>
      <c r="BD56" s="101"/>
      <c r="BE56" s="101"/>
      <c r="BF56" s="101"/>
      <c r="BG56" s="101"/>
      <c r="BH56" s="101"/>
      <c r="BI56" s="101"/>
      <c r="BJ56" s="101" t="s">
        <v>66</v>
      </c>
      <c r="BK56" s="101"/>
      <c r="BL56" s="101"/>
      <c r="BM56" s="101"/>
      <c r="BN56" s="101"/>
      <c r="BO56" s="101"/>
      <c r="BP56" s="101"/>
      <c r="BQ56" s="83"/>
      <c r="BR56" s="83"/>
      <c r="BS56" s="83"/>
      <c r="BT56" s="83"/>
      <c r="BU56" s="83"/>
      <c r="BV56" s="83"/>
      <c r="BW56" s="83"/>
      <c r="BX56" s="83"/>
      <c r="BY56" s="101" t="s">
        <v>66</v>
      </c>
      <c r="BZ56" s="101"/>
      <c r="CA56" s="101"/>
      <c r="CB56" s="101"/>
      <c r="CC56" s="101"/>
      <c r="CD56" s="101"/>
      <c r="CE56" s="101"/>
      <c r="CF56" s="101"/>
      <c r="CG56" s="101" t="s">
        <v>66</v>
      </c>
      <c r="CH56" s="101"/>
      <c r="CI56" s="101"/>
      <c r="CJ56" s="101"/>
      <c r="CK56" s="101"/>
      <c r="CL56" s="101"/>
      <c r="CM56" s="101"/>
      <c r="CN56" s="82"/>
      <c r="CO56" s="82"/>
      <c r="CP56" s="82"/>
      <c r="CQ56" s="82"/>
      <c r="CR56" s="82"/>
      <c r="CS56" s="82"/>
      <c r="CT56" s="82"/>
      <c r="CU56" s="82"/>
    </row>
    <row r="57" spans="1:99" ht="12.75">
      <c r="A57" s="112" t="s">
        <v>240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46"/>
      <c r="T57" s="46"/>
      <c r="U57" s="46"/>
      <c r="V57" s="46"/>
      <c r="W57" s="186"/>
      <c r="X57" s="186"/>
      <c r="Y57" s="186"/>
      <c r="Z57" s="186"/>
      <c r="AA57" s="186"/>
      <c r="AB57" s="186"/>
      <c r="AC57" s="186"/>
      <c r="AD57" s="186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83"/>
      <c r="AU57" s="83"/>
      <c r="AV57" s="83"/>
      <c r="AW57" s="83"/>
      <c r="AX57" s="83"/>
      <c r="AY57" s="83"/>
      <c r="AZ57" s="83"/>
      <c r="BA57" s="83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83"/>
      <c r="BR57" s="83"/>
      <c r="BS57" s="83"/>
      <c r="BT57" s="83"/>
      <c r="BU57" s="83"/>
      <c r="BV57" s="83"/>
      <c r="BW57" s="83"/>
      <c r="BX57" s="83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82"/>
      <c r="CO57" s="82"/>
      <c r="CP57" s="82"/>
      <c r="CQ57" s="82"/>
      <c r="CR57" s="82"/>
      <c r="CS57" s="82"/>
      <c r="CT57" s="82"/>
      <c r="CU57" s="82"/>
    </row>
    <row r="58" spans="1:99" ht="12.75">
      <c r="A58" s="44" t="s">
        <v>241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6"/>
      <c r="T58" s="46"/>
      <c r="U58" s="46"/>
      <c r="V58" s="46"/>
      <c r="W58" s="186"/>
      <c r="X58" s="186"/>
      <c r="Y58" s="186"/>
      <c r="Z58" s="186"/>
      <c r="AA58" s="186"/>
      <c r="AB58" s="186"/>
      <c r="AC58" s="186"/>
      <c r="AD58" s="186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83"/>
      <c r="AU58" s="83"/>
      <c r="AV58" s="83"/>
      <c r="AW58" s="83"/>
      <c r="AX58" s="83"/>
      <c r="AY58" s="83"/>
      <c r="AZ58" s="83"/>
      <c r="BA58" s="83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83"/>
      <c r="BR58" s="83"/>
      <c r="BS58" s="83"/>
      <c r="BT58" s="83"/>
      <c r="BU58" s="83"/>
      <c r="BV58" s="83"/>
      <c r="BW58" s="83"/>
      <c r="BX58" s="83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82"/>
      <c r="CO58" s="82"/>
      <c r="CP58" s="82"/>
      <c r="CQ58" s="82"/>
      <c r="CR58" s="82"/>
      <c r="CS58" s="82"/>
      <c r="CT58" s="82"/>
      <c r="CU58" s="82"/>
    </row>
    <row r="59" spans="1:99" ht="12.75">
      <c r="A59" s="96" t="s">
        <v>68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46" t="s">
        <v>242</v>
      </c>
      <c r="T59" s="46"/>
      <c r="U59" s="46"/>
      <c r="V59" s="46"/>
      <c r="W59" s="185"/>
      <c r="X59" s="185"/>
      <c r="Y59" s="185"/>
      <c r="Z59" s="185"/>
      <c r="AA59" s="185"/>
      <c r="AB59" s="185"/>
      <c r="AC59" s="185"/>
      <c r="AD59" s="185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2"/>
      <c r="CO59" s="82"/>
      <c r="CP59" s="82"/>
      <c r="CQ59" s="82"/>
      <c r="CR59" s="82"/>
      <c r="CS59" s="82"/>
      <c r="CT59" s="82"/>
      <c r="CU59" s="82"/>
    </row>
    <row r="60" spans="1:99" ht="12.75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46"/>
      <c r="T60" s="46"/>
      <c r="U60" s="46"/>
      <c r="V60" s="46"/>
      <c r="W60" s="185"/>
      <c r="X60" s="185"/>
      <c r="Y60" s="185"/>
      <c r="Z60" s="185"/>
      <c r="AA60" s="185"/>
      <c r="AB60" s="185"/>
      <c r="AC60" s="185"/>
      <c r="AD60" s="185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2"/>
      <c r="CO60" s="82"/>
      <c r="CP60" s="82"/>
      <c r="CQ60" s="82"/>
      <c r="CR60" s="82"/>
      <c r="CS60" s="82"/>
      <c r="CT60" s="82"/>
      <c r="CU60" s="82"/>
    </row>
    <row r="61" spans="1:99" ht="1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46"/>
      <c r="T61" s="46"/>
      <c r="U61" s="46"/>
      <c r="V61" s="46"/>
      <c r="W61" s="185"/>
      <c r="X61" s="185"/>
      <c r="Y61" s="185"/>
      <c r="Z61" s="185"/>
      <c r="AA61" s="185"/>
      <c r="AB61" s="185"/>
      <c r="AC61" s="185"/>
      <c r="AD61" s="185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2"/>
      <c r="CO61" s="82"/>
      <c r="CP61" s="82"/>
      <c r="CQ61" s="82"/>
      <c r="CR61" s="82"/>
      <c r="CS61" s="82"/>
      <c r="CT61" s="82"/>
      <c r="CU61" s="82"/>
    </row>
    <row r="62" spans="1:99" ht="15" customHeight="1">
      <c r="A62" s="84" t="s">
        <v>53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 t="s">
        <v>44</v>
      </c>
      <c r="T62" s="85"/>
      <c r="U62" s="85"/>
      <c r="V62" s="85"/>
      <c r="W62" s="184" t="s">
        <v>66</v>
      </c>
      <c r="X62" s="184"/>
      <c r="Y62" s="184"/>
      <c r="Z62" s="184"/>
      <c r="AA62" s="184"/>
      <c r="AB62" s="184"/>
      <c r="AC62" s="184"/>
      <c r="AD62" s="184"/>
      <c r="AE62" s="108" t="s">
        <v>66</v>
      </c>
      <c r="AF62" s="108"/>
      <c r="AG62" s="108"/>
      <c r="AH62" s="108"/>
      <c r="AI62" s="108"/>
      <c r="AJ62" s="108"/>
      <c r="AK62" s="108"/>
      <c r="AL62" s="108"/>
      <c r="AM62" s="108" t="s">
        <v>66</v>
      </c>
      <c r="AN62" s="108"/>
      <c r="AO62" s="108"/>
      <c r="AP62" s="108"/>
      <c r="AQ62" s="108"/>
      <c r="AR62" s="108"/>
      <c r="AS62" s="108"/>
      <c r="AT62" s="113"/>
      <c r="AU62" s="113"/>
      <c r="AV62" s="113"/>
      <c r="AW62" s="113"/>
      <c r="AX62" s="113"/>
      <c r="AY62" s="113"/>
      <c r="AZ62" s="113"/>
      <c r="BA62" s="113"/>
      <c r="BB62" s="108" t="s">
        <v>66</v>
      </c>
      <c r="BC62" s="108"/>
      <c r="BD62" s="108"/>
      <c r="BE62" s="108"/>
      <c r="BF62" s="108"/>
      <c r="BG62" s="108"/>
      <c r="BH62" s="108"/>
      <c r="BI62" s="108"/>
      <c r="BJ62" s="108" t="s">
        <v>66</v>
      </c>
      <c r="BK62" s="108"/>
      <c r="BL62" s="108"/>
      <c r="BM62" s="108"/>
      <c r="BN62" s="108"/>
      <c r="BO62" s="108"/>
      <c r="BP62" s="108"/>
      <c r="BQ62" s="113"/>
      <c r="BR62" s="113"/>
      <c r="BS62" s="113"/>
      <c r="BT62" s="113"/>
      <c r="BU62" s="113"/>
      <c r="BV62" s="113"/>
      <c r="BW62" s="113"/>
      <c r="BX62" s="113"/>
      <c r="BY62" s="108" t="s">
        <v>66</v>
      </c>
      <c r="BZ62" s="108"/>
      <c r="CA62" s="108"/>
      <c r="CB62" s="108"/>
      <c r="CC62" s="108"/>
      <c r="CD62" s="108"/>
      <c r="CE62" s="108"/>
      <c r="CF62" s="108"/>
      <c r="CG62" s="108" t="s">
        <v>66</v>
      </c>
      <c r="CH62" s="108"/>
      <c r="CI62" s="108"/>
      <c r="CJ62" s="108"/>
      <c r="CK62" s="108"/>
      <c r="CL62" s="108"/>
      <c r="CM62" s="108"/>
      <c r="CN62" s="92"/>
      <c r="CO62" s="92"/>
      <c r="CP62" s="92"/>
      <c r="CQ62" s="92"/>
      <c r="CR62" s="92"/>
      <c r="CS62" s="92"/>
      <c r="CT62" s="92"/>
      <c r="CU62" s="92"/>
    </row>
  </sheetData>
  <sheetProtection selectLockedCells="1" selectUnlockedCells="1"/>
  <mergeCells count="409">
    <mergeCell ref="A3:BC3"/>
    <mergeCell ref="BD3:BH3"/>
    <mergeCell ref="BI3:CU3"/>
    <mergeCell ref="A4:BC4"/>
    <mergeCell ref="BD4:BH4"/>
    <mergeCell ref="BI4:BU4"/>
    <mergeCell ref="BV4:CH4"/>
    <mergeCell ref="CI4:CU4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CI6:CU6"/>
    <mergeCell ref="A7:BC7"/>
    <mergeCell ref="BD7:BH7"/>
    <mergeCell ref="BI7:BU7"/>
    <mergeCell ref="BV7:CH7"/>
    <mergeCell ref="CI7:CU7"/>
    <mergeCell ref="A8:BC8"/>
    <mergeCell ref="BD8:BH8"/>
    <mergeCell ref="BI8:BU8"/>
    <mergeCell ref="BV8:CH8"/>
    <mergeCell ref="CI8:CU8"/>
    <mergeCell ref="A9:BC9"/>
    <mergeCell ref="BD9:BH9"/>
    <mergeCell ref="BI9:BU9"/>
    <mergeCell ref="BV9:CH9"/>
    <mergeCell ref="CI9:CU9"/>
    <mergeCell ref="A10:BC10"/>
    <mergeCell ref="BD10:BH10"/>
    <mergeCell ref="BI10:BU10"/>
    <mergeCell ref="BV10:CH10"/>
    <mergeCell ref="CI10:CU10"/>
    <mergeCell ref="A11:BC11"/>
    <mergeCell ref="BD11:BH11"/>
    <mergeCell ref="BI11:BU11"/>
    <mergeCell ref="BV11:CH11"/>
    <mergeCell ref="CI11:CU11"/>
    <mergeCell ref="A15:R15"/>
    <mergeCell ref="S15:V15"/>
    <mergeCell ref="W15:AD15"/>
    <mergeCell ref="AE15:BA15"/>
    <mergeCell ref="BB15:BX15"/>
    <mergeCell ref="BY15:CU15"/>
    <mergeCell ref="A16:R16"/>
    <mergeCell ref="S16:V16"/>
    <mergeCell ref="W16:AD16"/>
    <mergeCell ref="AE16:BA16"/>
    <mergeCell ref="BB16:BX16"/>
    <mergeCell ref="BY16:CU16"/>
    <mergeCell ref="A17:R17"/>
    <mergeCell ref="S17:V17"/>
    <mergeCell ref="W17:AD17"/>
    <mergeCell ref="AE17:AL17"/>
    <mergeCell ref="AM17:AS17"/>
    <mergeCell ref="AT17:BA17"/>
    <mergeCell ref="BB17:BI17"/>
    <mergeCell ref="BJ17:BP17"/>
    <mergeCell ref="BQ17:BX17"/>
    <mergeCell ref="BY17:CF17"/>
    <mergeCell ref="CG17:CM17"/>
    <mergeCell ref="CN17:CU17"/>
    <mergeCell ref="A18:R18"/>
    <mergeCell ref="S18:V18"/>
    <mergeCell ref="W18:AD18"/>
    <mergeCell ref="AE18:AL18"/>
    <mergeCell ref="AM18:AS18"/>
    <mergeCell ref="AT18:BA18"/>
    <mergeCell ref="BB18:BI18"/>
    <mergeCell ref="BJ18:BP18"/>
    <mergeCell ref="BQ18:BX18"/>
    <mergeCell ref="BY18:CF18"/>
    <mergeCell ref="CG18:CM18"/>
    <mergeCell ref="CN18:CU18"/>
    <mergeCell ref="A19:R19"/>
    <mergeCell ref="S19:V19"/>
    <mergeCell ref="W19:AD19"/>
    <mergeCell ref="AE19:AL19"/>
    <mergeCell ref="AM19:AS19"/>
    <mergeCell ref="AT19:BA19"/>
    <mergeCell ref="BB19:BI19"/>
    <mergeCell ref="BJ19:BP19"/>
    <mergeCell ref="BQ19:BX19"/>
    <mergeCell ref="BY19:CF19"/>
    <mergeCell ref="CG19:CM19"/>
    <mergeCell ref="CN19:CU19"/>
    <mergeCell ref="A20:R20"/>
    <mergeCell ref="S20:V21"/>
    <mergeCell ref="W20:AD21"/>
    <mergeCell ref="AE20:AL21"/>
    <mergeCell ref="AM20:AS21"/>
    <mergeCell ref="AT20:BA21"/>
    <mergeCell ref="A21:R21"/>
    <mergeCell ref="BB20:BI21"/>
    <mergeCell ref="BJ20:BP21"/>
    <mergeCell ref="BQ20:BX21"/>
    <mergeCell ref="BY20:CF21"/>
    <mergeCell ref="CG20:CM21"/>
    <mergeCell ref="CN20:CU21"/>
    <mergeCell ref="A22:R22"/>
    <mergeCell ref="S22:V23"/>
    <mergeCell ref="W22:AD23"/>
    <mergeCell ref="AE22:AL23"/>
    <mergeCell ref="AM22:AS23"/>
    <mergeCell ref="AT22:BA23"/>
    <mergeCell ref="A23:R23"/>
    <mergeCell ref="BB22:BI23"/>
    <mergeCell ref="BJ22:BP23"/>
    <mergeCell ref="BQ22:BX23"/>
    <mergeCell ref="BY22:CF23"/>
    <mergeCell ref="CG22:CM23"/>
    <mergeCell ref="CN22:CU23"/>
    <mergeCell ref="A24:R24"/>
    <mergeCell ref="S24:V24"/>
    <mergeCell ref="W24:AD24"/>
    <mergeCell ref="AE24:AL24"/>
    <mergeCell ref="AM24:AS24"/>
    <mergeCell ref="AT24:BA24"/>
    <mergeCell ref="BB24:BI24"/>
    <mergeCell ref="BJ24:BP24"/>
    <mergeCell ref="BQ24:BX24"/>
    <mergeCell ref="BY24:CF24"/>
    <mergeCell ref="CG24:CM24"/>
    <mergeCell ref="CN24:CU24"/>
    <mergeCell ref="A25:R25"/>
    <mergeCell ref="S25:V26"/>
    <mergeCell ref="W25:AD26"/>
    <mergeCell ref="AE25:AL26"/>
    <mergeCell ref="AM25:AS26"/>
    <mergeCell ref="AT25:BA26"/>
    <mergeCell ref="A26:R26"/>
    <mergeCell ref="BB25:BI26"/>
    <mergeCell ref="BJ25:BP26"/>
    <mergeCell ref="BQ25:BX26"/>
    <mergeCell ref="BY25:CF26"/>
    <mergeCell ref="CG25:CM26"/>
    <mergeCell ref="CN25:CU26"/>
    <mergeCell ref="A27:R27"/>
    <mergeCell ref="S27:V28"/>
    <mergeCell ref="W27:AD28"/>
    <mergeCell ref="AE27:AL28"/>
    <mergeCell ref="AM27:AS28"/>
    <mergeCell ref="AT27:BA28"/>
    <mergeCell ref="A28:R28"/>
    <mergeCell ref="BB27:BI28"/>
    <mergeCell ref="BJ27:BP28"/>
    <mergeCell ref="BQ27:BX28"/>
    <mergeCell ref="BY27:CF28"/>
    <mergeCell ref="CG27:CM28"/>
    <mergeCell ref="CN27:CU28"/>
    <mergeCell ref="A29:R29"/>
    <mergeCell ref="S29:V29"/>
    <mergeCell ref="W29:AD29"/>
    <mergeCell ref="AE29:AL29"/>
    <mergeCell ref="AM29:AS29"/>
    <mergeCell ref="AT29:BA29"/>
    <mergeCell ref="BB29:BI29"/>
    <mergeCell ref="BJ29:BP29"/>
    <mergeCell ref="BQ29:BX29"/>
    <mergeCell ref="BY29:CF29"/>
    <mergeCell ref="CG29:CM29"/>
    <mergeCell ref="CN29:CU29"/>
    <mergeCell ref="A30:R30"/>
    <mergeCell ref="S30:V31"/>
    <mergeCell ref="W30:AD31"/>
    <mergeCell ref="AE30:AL31"/>
    <mergeCell ref="AM30:AS31"/>
    <mergeCell ref="AT30:BA31"/>
    <mergeCell ref="A31:R31"/>
    <mergeCell ref="BB30:BI31"/>
    <mergeCell ref="BJ30:BP31"/>
    <mergeCell ref="BQ30:BX31"/>
    <mergeCell ref="BY30:CF31"/>
    <mergeCell ref="CG30:CM31"/>
    <mergeCell ref="CN30:CU31"/>
    <mergeCell ref="A32:R32"/>
    <mergeCell ref="S32:V33"/>
    <mergeCell ref="W32:AD33"/>
    <mergeCell ref="AE32:AL33"/>
    <mergeCell ref="AM32:AS33"/>
    <mergeCell ref="AT32:BA33"/>
    <mergeCell ref="A33:R33"/>
    <mergeCell ref="BB32:BI33"/>
    <mergeCell ref="BJ32:BP33"/>
    <mergeCell ref="BQ32:BX33"/>
    <mergeCell ref="BY32:CF33"/>
    <mergeCell ref="CG32:CM33"/>
    <mergeCell ref="CN32:CU33"/>
    <mergeCell ref="A34:R34"/>
    <mergeCell ref="S34:V34"/>
    <mergeCell ref="W34:AD34"/>
    <mergeCell ref="AE34:AL34"/>
    <mergeCell ref="AM34:AS34"/>
    <mergeCell ref="AT34:BA34"/>
    <mergeCell ref="BB34:BI34"/>
    <mergeCell ref="BJ34:BP34"/>
    <mergeCell ref="BQ34:BX34"/>
    <mergeCell ref="BY34:CF34"/>
    <mergeCell ref="CG34:CM34"/>
    <mergeCell ref="CN34:CU34"/>
    <mergeCell ref="A35:R35"/>
    <mergeCell ref="S35:V36"/>
    <mergeCell ref="W35:AD36"/>
    <mergeCell ref="AE35:AL36"/>
    <mergeCell ref="AM35:AS36"/>
    <mergeCell ref="AT35:BA36"/>
    <mergeCell ref="A36:R36"/>
    <mergeCell ref="BB35:BI36"/>
    <mergeCell ref="BJ35:BP36"/>
    <mergeCell ref="BQ35:BX36"/>
    <mergeCell ref="BY35:CF36"/>
    <mergeCell ref="CG35:CM36"/>
    <mergeCell ref="CN35:CU36"/>
    <mergeCell ref="A37:R37"/>
    <mergeCell ref="S37:V38"/>
    <mergeCell ref="W37:AD38"/>
    <mergeCell ref="AE37:AL38"/>
    <mergeCell ref="AM37:AS38"/>
    <mergeCell ref="AT37:BA38"/>
    <mergeCell ref="A38:R38"/>
    <mergeCell ref="BB37:BI38"/>
    <mergeCell ref="BJ37:BP38"/>
    <mergeCell ref="BQ37:BX38"/>
    <mergeCell ref="BY37:CF38"/>
    <mergeCell ref="CG37:CM38"/>
    <mergeCell ref="CN37:CU38"/>
    <mergeCell ref="A39:R39"/>
    <mergeCell ref="S39:V39"/>
    <mergeCell ref="W39:AD39"/>
    <mergeCell ref="AE39:AL39"/>
    <mergeCell ref="AM39:AS39"/>
    <mergeCell ref="AT39:BA39"/>
    <mergeCell ref="BB39:BI39"/>
    <mergeCell ref="BJ39:BP39"/>
    <mergeCell ref="BQ39:BX39"/>
    <mergeCell ref="BY39:CF39"/>
    <mergeCell ref="CG39:CM39"/>
    <mergeCell ref="CN39:CU39"/>
    <mergeCell ref="A40:R40"/>
    <mergeCell ref="S40:V42"/>
    <mergeCell ref="W40:AD42"/>
    <mergeCell ref="AE40:AL42"/>
    <mergeCell ref="AM40:AS42"/>
    <mergeCell ref="AT40:BA42"/>
    <mergeCell ref="A41:R41"/>
    <mergeCell ref="A42:R42"/>
    <mergeCell ref="BB40:BI42"/>
    <mergeCell ref="BJ40:BP42"/>
    <mergeCell ref="BQ40:BX42"/>
    <mergeCell ref="BY40:CF42"/>
    <mergeCell ref="CG40:CM42"/>
    <mergeCell ref="CN40:CU42"/>
    <mergeCell ref="A43:R43"/>
    <mergeCell ref="S43:V44"/>
    <mergeCell ref="W43:AD44"/>
    <mergeCell ref="AE43:AL44"/>
    <mergeCell ref="AM43:AS44"/>
    <mergeCell ref="AT43:BA44"/>
    <mergeCell ref="A44:R44"/>
    <mergeCell ref="BB43:BI44"/>
    <mergeCell ref="BJ43:BP44"/>
    <mergeCell ref="BQ43:BX44"/>
    <mergeCell ref="BY43:CF44"/>
    <mergeCell ref="CG43:CM44"/>
    <mergeCell ref="CN43:CU44"/>
    <mergeCell ref="A45:R45"/>
    <mergeCell ref="S45:V45"/>
    <mergeCell ref="W45:AD45"/>
    <mergeCell ref="AE45:AL45"/>
    <mergeCell ref="AM45:AS45"/>
    <mergeCell ref="AT45:BA45"/>
    <mergeCell ref="BB45:BI45"/>
    <mergeCell ref="BJ45:BP45"/>
    <mergeCell ref="BQ45:BX45"/>
    <mergeCell ref="BY45:CF45"/>
    <mergeCell ref="CG45:CM45"/>
    <mergeCell ref="CN45:CU45"/>
    <mergeCell ref="A46:R46"/>
    <mergeCell ref="S46:V47"/>
    <mergeCell ref="W46:AD47"/>
    <mergeCell ref="AE46:AL47"/>
    <mergeCell ref="AM46:AS47"/>
    <mergeCell ref="AT46:BA47"/>
    <mergeCell ref="A47:R47"/>
    <mergeCell ref="BB46:BI47"/>
    <mergeCell ref="BJ46:BP47"/>
    <mergeCell ref="BQ46:BX47"/>
    <mergeCell ref="BY46:CF47"/>
    <mergeCell ref="CG46:CM47"/>
    <mergeCell ref="CN46:CU47"/>
    <mergeCell ref="A48:R48"/>
    <mergeCell ref="S48:V49"/>
    <mergeCell ref="W48:AD49"/>
    <mergeCell ref="AE48:AL49"/>
    <mergeCell ref="AM48:AS49"/>
    <mergeCell ref="AT48:BA49"/>
    <mergeCell ref="A49:R49"/>
    <mergeCell ref="BB48:BI49"/>
    <mergeCell ref="BJ48:BP49"/>
    <mergeCell ref="BQ48:BX49"/>
    <mergeCell ref="BY48:CF49"/>
    <mergeCell ref="CG48:CM49"/>
    <mergeCell ref="CN48:CU49"/>
    <mergeCell ref="A50:R50"/>
    <mergeCell ref="S50:V50"/>
    <mergeCell ref="W50:AD50"/>
    <mergeCell ref="AE50:AL50"/>
    <mergeCell ref="AM50:AS50"/>
    <mergeCell ref="AT50:BA50"/>
    <mergeCell ref="BB50:BI50"/>
    <mergeCell ref="BJ50:BP50"/>
    <mergeCell ref="BQ50:BX50"/>
    <mergeCell ref="BY50:CF50"/>
    <mergeCell ref="CG50:CM50"/>
    <mergeCell ref="CN50:CU50"/>
    <mergeCell ref="A51:R51"/>
    <mergeCell ref="S51:V52"/>
    <mergeCell ref="W51:AD52"/>
    <mergeCell ref="AE51:AL52"/>
    <mergeCell ref="AM51:AS52"/>
    <mergeCell ref="AT51:BA52"/>
    <mergeCell ref="A52:R52"/>
    <mergeCell ref="BB51:BI52"/>
    <mergeCell ref="BJ51:BP52"/>
    <mergeCell ref="BQ51:BX52"/>
    <mergeCell ref="BY51:CF52"/>
    <mergeCell ref="CG51:CM52"/>
    <mergeCell ref="CN51:CU52"/>
    <mergeCell ref="A53:R53"/>
    <mergeCell ref="S53:V54"/>
    <mergeCell ref="W53:AD54"/>
    <mergeCell ref="AE53:AL54"/>
    <mergeCell ref="AM53:AS54"/>
    <mergeCell ref="AT53:BA54"/>
    <mergeCell ref="A54:R54"/>
    <mergeCell ref="BB53:BI54"/>
    <mergeCell ref="BJ53:BP54"/>
    <mergeCell ref="BQ53:BX54"/>
    <mergeCell ref="BY53:CF54"/>
    <mergeCell ref="CG53:CM54"/>
    <mergeCell ref="CN53:CU54"/>
    <mergeCell ref="A55:R55"/>
    <mergeCell ref="S55:V55"/>
    <mergeCell ref="W55:AD55"/>
    <mergeCell ref="AE55:AL55"/>
    <mergeCell ref="AM55:AS55"/>
    <mergeCell ref="AT55:BA55"/>
    <mergeCell ref="BB55:BI55"/>
    <mergeCell ref="BJ55:BP55"/>
    <mergeCell ref="BQ55:BX55"/>
    <mergeCell ref="BY55:CF55"/>
    <mergeCell ref="CG55:CM55"/>
    <mergeCell ref="CN55:CU55"/>
    <mergeCell ref="A56:R56"/>
    <mergeCell ref="S56:V58"/>
    <mergeCell ref="W56:AD58"/>
    <mergeCell ref="AE56:AL58"/>
    <mergeCell ref="AM56:AS58"/>
    <mergeCell ref="AT56:BA58"/>
    <mergeCell ref="A57:R57"/>
    <mergeCell ref="A58:R58"/>
    <mergeCell ref="BB56:BI58"/>
    <mergeCell ref="BJ56:BP58"/>
    <mergeCell ref="BQ56:BX58"/>
    <mergeCell ref="BY56:CF58"/>
    <mergeCell ref="CG56:CM58"/>
    <mergeCell ref="CN56:CU58"/>
    <mergeCell ref="A59:R59"/>
    <mergeCell ref="S59:V60"/>
    <mergeCell ref="W59:AD60"/>
    <mergeCell ref="AE59:AL60"/>
    <mergeCell ref="AM59:AS60"/>
    <mergeCell ref="AT59:BA60"/>
    <mergeCell ref="A60:R60"/>
    <mergeCell ref="BB59:BI60"/>
    <mergeCell ref="BJ59:BP60"/>
    <mergeCell ref="BQ59:BX60"/>
    <mergeCell ref="BY59:CF60"/>
    <mergeCell ref="CG59:CM60"/>
    <mergeCell ref="CN59:CU60"/>
    <mergeCell ref="A61:R61"/>
    <mergeCell ref="S61:V61"/>
    <mergeCell ref="W61:AD61"/>
    <mergeCell ref="AE61:AL61"/>
    <mergeCell ref="AM61:AS61"/>
    <mergeCell ref="AT61:BA61"/>
    <mergeCell ref="BB61:BI61"/>
    <mergeCell ref="BJ61:BP61"/>
    <mergeCell ref="BQ61:BX61"/>
    <mergeCell ref="BY61:CF61"/>
    <mergeCell ref="CG61:CM61"/>
    <mergeCell ref="CN61:CU61"/>
    <mergeCell ref="A62:R62"/>
    <mergeCell ref="S62:V62"/>
    <mergeCell ref="W62:AD62"/>
    <mergeCell ref="AE62:AL62"/>
    <mergeCell ref="AM62:AS62"/>
    <mergeCell ref="AT62:BA62"/>
    <mergeCell ref="BB62:BI62"/>
    <mergeCell ref="BJ62:BP62"/>
    <mergeCell ref="BQ62:BX62"/>
    <mergeCell ref="BY62:CF62"/>
    <mergeCell ref="CG62:CM62"/>
    <mergeCell ref="CN62:CU62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39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</sheetPr>
  <dimension ref="A1:CU24"/>
  <sheetViews>
    <sheetView zoomScale="120" zoomScaleNormal="120" zoomScalePageLayoutView="0" workbookViewId="0" topLeftCell="A1">
      <selection activeCell="A3" sqref="A3:R3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" t="s">
        <v>243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</row>
    <row r="3" spans="1:99" ht="12.75">
      <c r="A3" s="63" t="s">
        <v>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4" t="s">
        <v>24</v>
      </c>
      <c r="T3" s="64"/>
      <c r="U3" s="64"/>
      <c r="V3" s="64"/>
      <c r="W3" s="64" t="s">
        <v>214</v>
      </c>
      <c r="X3" s="64"/>
      <c r="Y3" s="64"/>
      <c r="Z3" s="64"/>
      <c r="AA3" s="64"/>
      <c r="AB3" s="64"/>
      <c r="AC3" s="64"/>
      <c r="AD3" s="64"/>
      <c r="AE3" s="64" t="s">
        <v>27</v>
      </c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 t="s">
        <v>27</v>
      </c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7" t="s">
        <v>27</v>
      </c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</row>
    <row r="4" spans="1:99" ht="12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8" t="s">
        <v>26</v>
      </c>
      <c r="T4" s="58"/>
      <c r="U4" s="58"/>
      <c r="V4" s="58"/>
      <c r="W4" s="58" t="s">
        <v>215</v>
      </c>
      <c r="X4" s="58"/>
      <c r="Y4" s="58"/>
      <c r="Z4" s="58"/>
      <c r="AA4" s="58"/>
      <c r="AB4" s="58"/>
      <c r="AC4" s="58"/>
      <c r="AD4" s="58"/>
      <c r="AE4" s="93" t="s">
        <v>126</v>
      </c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 t="s">
        <v>127</v>
      </c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88" t="s">
        <v>128</v>
      </c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</row>
    <row r="5" spans="1:99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8"/>
      <c r="T5" s="58"/>
      <c r="U5" s="58"/>
      <c r="V5" s="58"/>
      <c r="W5" s="58" t="s">
        <v>216</v>
      </c>
      <c r="X5" s="58"/>
      <c r="Y5" s="58"/>
      <c r="Z5" s="58"/>
      <c r="AA5" s="58"/>
      <c r="AB5" s="58"/>
      <c r="AC5" s="58"/>
      <c r="AD5" s="58"/>
      <c r="AE5" s="58" t="s">
        <v>217</v>
      </c>
      <c r="AF5" s="58"/>
      <c r="AG5" s="58"/>
      <c r="AH5" s="58"/>
      <c r="AI5" s="58"/>
      <c r="AJ5" s="58"/>
      <c r="AK5" s="58"/>
      <c r="AL5" s="58"/>
      <c r="AM5" s="58" t="s">
        <v>132</v>
      </c>
      <c r="AN5" s="58"/>
      <c r="AO5" s="58"/>
      <c r="AP5" s="58"/>
      <c r="AQ5" s="58"/>
      <c r="AR5" s="58"/>
      <c r="AS5" s="58"/>
      <c r="AT5" s="64" t="s">
        <v>131</v>
      </c>
      <c r="AU5" s="64"/>
      <c r="AV5" s="64"/>
      <c r="AW5" s="64"/>
      <c r="AX5" s="64"/>
      <c r="AY5" s="64"/>
      <c r="AZ5" s="64"/>
      <c r="BA5" s="64"/>
      <c r="BB5" s="58" t="s">
        <v>217</v>
      </c>
      <c r="BC5" s="58"/>
      <c r="BD5" s="58"/>
      <c r="BE5" s="58"/>
      <c r="BF5" s="58"/>
      <c r="BG5" s="58"/>
      <c r="BH5" s="58"/>
      <c r="BI5" s="58"/>
      <c r="BJ5" s="58" t="s">
        <v>132</v>
      </c>
      <c r="BK5" s="58"/>
      <c r="BL5" s="58"/>
      <c r="BM5" s="58"/>
      <c r="BN5" s="58"/>
      <c r="BO5" s="58"/>
      <c r="BP5" s="58"/>
      <c r="BQ5" s="64" t="s">
        <v>131</v>
      </c>
      <c r="BR5" s="64"/>
      <c r="BS5" s="64"/>
      <c r="BT5" s="64"/>
      <c r="BU5" s="64"/>
      <c r="BV5" s="64"/>
      <c r="BW5" s="64"/>
      <c r="BX5" s="64"/>
      <c r="BY5" s="58" t="s">
        <v>217</v>
      </c>
      <c r="BZ5" s="58"/>
      <c r="CA5" s="58"/>
      <c r="CB5" s="58"/>
      <c r="CC5" s="58"/>
      <c r="CD5" s="58"/>
      <c r="CE5" s="58"/>
      <c r="CF5" s="58"/>
      <c r="CG5" s="58" t="s">
        <v>132</v>
      </c>
      <c r="CH5" s="58"/>
      <c r="CI5" s="58"/>
      <c r="CJ5" s="58"/>
      <c r="CK5" s="58"/>
      <c r="CL5" s="58"/>
      <c r="CM5" s="58"/>
      <c r="CN5" s="67" t="s">
        <v>131</v>
      </c>
      <c r="CO5" s="67"/>
      <c r="CP5" s="67"/>
      <c r="CQ5" s="67"/>
      <c r="CR5" s="67"/>
      <c r="CS5" s="67"/>
      <c r="CT5" s="67"/>
      <c r="CU5" s="67"/>
    </row>
    <row r="6" spans="1:99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8"/>
      <c r="T6" s="58"/>
      <c r="U6" s="58"/>
      <c r="V6" s="58"/>
      <c r="W6" s="58" t="s">
        <v>218</v>
      </c>
      <c r="X6" s="58"/>
      <c r="Y6" s="58"/>
      <c r="Z6" s="58"/>
      <c r="AA6" s="58"/>
      <c r="AB6" s="58"/>
      <c r="AC6" s="58"/>
      <c r="AD6" s="58"/>
      <c r="AE6" s="58" t="s">
        <v>219</v>
      </c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 t="s">
        <v>219</v>
      </c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 t="s">
        <v>219</v>
      </c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9"/>
      <c r="CO6" s="59"/>
      <c r="CP6" s="59"/>
      <c r="CQ6" s="59"/>
      <c r="CR6" s="59"/>
      <c r="CS6" s="59"/>
      <c r="CT6" s="59"/>
      <c r="CU6" s="59"/>
    </row>
    <row r="7" spans="1:99" ht="12.75">
      <c r="A7" s="49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50">
        <v>2</v>
      </c>
      <c r="T7" s="50"/>
      <c r="U7" s="50"/>
      <c r="V7" s="50"/>
      <c r="W7" s="50">
        <v>3</v>
      </c>
      <c r="X7" s="50"/>
      <c r="Y7" s="50"/>
      <c r="Z7" s="50"/>
      <c r="AA7" s="50"/>
      <c r="AB7" s="50"/>
      <c r="AC7" s="50"/>
      <c r="AD7" s="50"/>
      <c r="AE7" s="50">
        <v>4</v>
      </c>
      <c r="AF7" s="50"/>
      <c r="AG7" s="50"/>
      <c r="AH7" s="50"/>
      <c r="AI7" s="50"/>
      <c r="AJ7" s="50"/>
      <c r="AK7" s="50"/>
      <c r="AL7" s="50"/>
      <c r="AM7" s="50">
        <v>5</v>
      </c>
      <c r="AN7" s="50"/>
      <c r="AO7" s="50"/>
      <c r="AP7" s="50"/>
      <c r="AQ7" s="50"/>
      <c r="AR7" s="50"/>
      <c r="AS7" s="50"/>
      <c r="AT7" s="50">
        <v>6</v>
      </c>
      <c r="AU7" s="50"/>
      <c r="AV7" s="50"/>
      <c r="AW7" s="50"/>
      <c r="AX7" s="50"/>
      <c r="AY7" s="50"/>
      <c r="AZ7" s="50"/>
      <c r="BA7" s="50"/>
      <c r="BB7" s="50">
        <v>7</v>
      </c>
      <c r="BC7" s="50"/>
      <c r="BD7" s="50"/>
      <c r="BE7" s="50"/>
      <c r="BF7" s="50"/>
      <c r="BG7" s="50"/>
      <c r="BH7" s="50"/>
      <c r="BI7" s="50"/>
      <c r="BJ7" s="50">
        <v>8</v>
      </c>
      <c r="BK7" s="50"/>
      <c r="BL7" s="50"/>
      <c r="BM7" s="50"/>
      <c r="BN7" s="50"/>
      <c r="BO7" s="50"/>
      <c r="BP7" s="50"/>
      <c r="BQ7" s="50">
        <v>9</v>
      </c>
      <c r="BR7" s="50"/>
      <c r="BS7" s="50"/>
      <c r="BT7" s="50"/>
      <c r="BU7" s="50"/>
      <c r="BV7" s="50"/>
      <c r="BW7" s="50"/>
      <c r="BX7" s="50"/>
      <c r="BY7" s="50">
        <v>10</v>
      </c>
      <c r="BZ7" s="50"/>
      <c r="CA7" s="50"/>
      <c r="CB7" s="50"/>
      <c r="CC7" s="50"/>
      <c r="CD7" s="50"/>
      <c r="CE7" s="50"/>
      <c r="CF7" s="50"/>
      <c r="CG7" s="50">
        <v>11</v>
      </c>
      <c r="CH7" s="50"/>
      <c r="CI7" s="50"/>
      <c r="CJ7" s="50"/>
      <c r="CK7" s="50"/>
      <c r="CL7" s="50"/>
      <c r="CM7" s="50"/>
      <c r="CN7" s="51">
        <v>12</v>
      </c>
      <c r="CO7" s="51"/>
      <c r="CP7" s="51"/>
      <c r="CQ7" s="51"/>
      <c r="CR7" s="51"/>
      <c r="CS7" s="51"/>
      <c r="CT7" s="51"/>
      <c r="CU7" s="51"/>
    </row>
    <row r="8" spans="1:99" ht="1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54" t="s">
        <v>34</v>
      </c>
      <c r="T8" s="54"/>
      <c r="U8" s="54"/>
      <c r="V8" s="54"/>
      <c r="W8" s="190"/>
      <c r="X8" s="190"/>
      <c r="Y8" s="190"/>
      <c r="Z8" s="190"/>
      <c r="AA8" s="190"/>
      <c r="AB8" s="190"/>
      <c r="AC8" s="190"/>
      <c r="AD8" s="1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5"/>
      <c r="CO8" s="95"/>
      <c r="CP8" s="95"/>
      <c r="CQ8" s="95"/>
      <c r="CR8" s="95"/>
      <c r="CS8" s="95"/>
      <c r="CT8" s="95"/>
      <c r="CU8" s="95"/>
    </row>
    <row r="9" spans="1:99" ht="1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116" t="s">
        <v>36</v>
      </c>
      <c r="T9" s="116"/>
      <c r="U9" s="116"/>
      <c r="V9" s="116"/>
      <c r="W9" s="189"/>
      <c r="X9" s="189"/>
      <c r="Y9" s="189"/>
      <c r="Z9" s="189"/>
      <c r="AA9" s="189"/>
      <c r="AB9" s="189"/>
      <c r="AC9" s="189"/>
      <c r="AD9" s="189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9"/>
      <c r="CO9" s="179"/>
      <c r="CP9" s="179"/>
      <c r="CQ9" s="179"/>
      <c r="CR9" s="179"/>
      <c r="CS9" s="179"/>
      <c r="CT9" s="179"/>
      <c r="CU9" s="179"/>
    </row>
    <row r="10" spans="1:99" ht="1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116"/>
      <c r="T10" s="116"/>
      <c r="U10" s="116"/>
      <c r="V10" s="116"/>
      <c r="W10" s="189"/>
      <c r="X10" s="189"/>
      <c r="Y10" s="189"/>
      <c r="Z10" s="189"/>
      <c r="AA10" s="189"/>
      <c r="AB10" s="189"/>
      <c r="AC10" s="189"/>
      <c r="AD10" s="189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9"/>
      <c r="CO10" s="179"/>
      <c r="CP10" s="179"/>
      <c r="CQ10" s="179"/>
      <c r="CR10" s="179"/>
      <c r="CS10" s="179"/>
      <c r="CT10" s="179"/>
      <c r="CU10" s="179"/>
    </row>
    <row r="11" spans="1:99" ht="15" customHeight="1">
      <c r="A11" s="84" t="s">
        <v>53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5" t="s">
        <v>44</v>
      </c>
      <c r="T11" s="85"/>
      <c r="U11" s="85"/>
      <c r="V11" s="85"/>
      <c r="W11" s="184" t="s">
        <v>66</v>
      </c>
      <c r="X11" s="184"/>
      <c r="Y11" s="184"/>
      <c r="Z11" s="184"/>
      <c r="AA11" s="184"/>
      <c r="AB11" s="184"/>
      <c r="AC11" s="184"/>
      <c r="AD11" s="184"/>
      <c r="AE11" s="108" t="s">
        <v>66</v>
      </c>
      <c r="AF11" s="108"/>
      <c r="AG11" s="108"/>
      <c r="AH11" s="108"/>
      <c r="AI11" s="108"/>
      <c r="AJ11" s="108"/>
      <c r="AK11" s="108"/>
      <c r="AL11" s="108"/>
      <c r="AM11" s="108" t="s">
        <v>66</v>
      </c>
      <c r="AN11" s="108"/>
      <c r="AO11" s="108"/>
      <c r="AP11" s="108"/>
      <c r="AQ11" s="108"/>
      <c r="AR11" s="108"/>
      <c r="AS11" s="108"/>
      <c r="AT11" s="113"/>
      <c r="AU11" s="113"/>
      <c r="AV11" s="113"/>
      <c r="AW11" s="113"/>
      <c r="AX11" s="113"/>
      <c r="AY11" s="113"/>
      <c r="AZ11" s="113"/>
      <c r="BA11" s="113"/>
      <c r="BB11" s="108" t="s">
        <v>66</v>
      </c>
      <c r="BC11" s="108"/>
      <c r="BD11" s="108"/>
      <c r="BE11" s="108"/>
      <c r="BF11" s="108"/>
      <c r="BG11" s="108"/>
      <c r="BH11" s="108"/>
      <c r="BI11" s="108"/>
      <c r="BJ11" s="108" t="s">
        <v>66</v>
      </c>
      <c r="BK11" s="108"/>
      <c r="BL11" s="108"/>
      <c r="BM11" s="108"/>
      <c r="BN11" s="108"/>
      <c r="BO11" s="108"/>
      <c r="BP11" s="108"/>
      <c r="BQ11" s="113"/>
      <c r="BR11" s="113"/>
      <c r="BS11" s="113"/>
      <c r="BT11" s="113"/>
      <c r="BU11" s="113"/>
      <c r="BV11" s="113"/>
      <c r="BW11" s="113"/>
      <c r="BX11" s="113"/>
      <c r="BY11" s="108" t="s">
        <v>66</v>
      </c>
      <c r="BZ11" s="108"/>
      <c r="CA11" s="108"/>
      <c r="CB11" s="108"/>
      <c r="CC11" s="108"/>
      <c r="CD11" s="108"/>
      <c r="CE11" s="108"/>
      <c r="CF11" s="108"/>
      <c r="CG11" s="108" t="s">
        <v>66</v>
      </c>
      <c r="CH11" s="108"/>
      <c r="CI11" s="108"/>
      <c r="CJ11" s="108"/>
      <c r="CK11" s="108"/>
      <c r="CL11" s="108"/>
      <c r="CM11" s="108"/>
      <c r="CN11" s="92"/>
      <c r="CO11" s="92"/>
      <c r="CP11" s="92"/>
      <c r="CQ11" s="92"/>
      <c r="CR11" s="92"/>
      <c r="CS11" s="92"/>
      <c r="CT11" s="92"/>
      <c r="CU11" s="92"/>
    </row>
    <row r="14" spans="1:99" ht="12.75">
      <c r="A14" s="14" t="s">
        <v>244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</row>
    <row r="16" spans="1:99" ht="12.75">
      <c r="A16" s="63" t="s">
        <v>23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 t="s">
        <v>24</v>
      </c>
      <c r="T16" s="64"/>
      <c r="U16" s="64"/>
      <c r="V16" s="64"/>
      <c r="W16" s="64" t="s">
        <v>214</v>
      </c>
      <c r="X16" s="64"/>
      <c r="Y16" s="64"/>
      <c r="Z16" s="64"/>
      <c r="AA16" s="64"/>
      <c r="AB16" s="64"/>
      <c r="AC16" s="64"/>
      <c r="AD16" s="64"/>
      <c r="AE16" s="64" t="s">
        <v>27</v>
      </c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 t="s">
        <v>27</v>
      </c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7" t="s">
        <v>27</v>
      </c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</row>
    <row r="17" spans="1:99" ht="12.7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 t="s">
        <v>26</v>
      </c>
      <c r="T17" s="58"/>
      <c r="U17" s="58"/>
      <c r="V17" s="58"/>
      <c r="W17" s="58" t="s">
        <v>215</v>
      </c>
      <c r="X17" s="58"/>
      <c r="Y17" s="58"/>
      <c r="Z17" s="58"/>
      <c r="AA17" s="58"/>
      <c r="AB17" s="58"/>
      <c r="AC17" s="58"/>
      <c r="AD17" s="58"/>
      <c r="AE17" s="93" t="s">
        <v>126</v>
      </c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 t="s">
        <v>127</v>
      </c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88" t="s">
        <v>128</v>
      </c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</row>
    <row r="18" spans="1:99" ht="12.7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  <c r="T18" s="58"/>
      <c r="U18" s="58"/>
      <c r="V18" s="58"/>
      <c r="W18" s="58" t="s">
        <v>216</v>
      </c>
      <c r="X18" s="58"/>
      <c r="Y18" s="58"/>
      <c r="Z18" s="58"/>
      <c r="AA18" s="58"/>
      <c r="AB18" s="58"/>
      <c r="AC18" s="58"/>
      <c r="AD18" s="58"/>
      <c r="AE18" s="58" t="s">
        <v>217</v>
      </c>
      <c r="AF18" s="58"/>
      <c r="AG18" s="58"/>
      <c r="AH18" s="58"/>
      <c r="AI18" s="58"/>
      <c r="AJ18" s="58"/>
      <c r="AK18" s="58"/>
      <c r="AL18" s="58"/>
      <c r="AM18" s="58" t="s">
        <v>132</v>
      </c>
      <c r="AN18" s="58"/>
      <c r="AO18" s="58"/>
      <c r="AP18" s="58"/>
      <c r="AQ18" s="58"/>
      <c r="AR18" s="58"/>
      <c r="AS18" s="58"/>
      <c r="AT18" s="64" t="s">
        <v>131</v>
      </c>
      <c r="AU18" s="64"/>
      <c r="AV18" s="64"/>
      <c r="AW18" s="64"/>
      <c r="AX18" s="64"/>
      <c r="AY18" s="64"/>
      <c r="AZ18" s="64"/>
      <c r="BA18" s="64"/>
      <c r="BB18" s="58" t="s">
        <v>217</v>
      </c>
      <c r="BC18" s="58"/>
      <c r="BD18" s="58"/>
      <c r="BE18" s="58"/>
      <c r="BF18" s="58"/>
      <c r="BG18" s="58"/>
      <c r="BH18" s="58"/>
      <c r="BI18" s="58"/>
      <c r="BJ18" s="58" t="s">
        <v>132</v>
      </c>
      <c r="BK18" s="58"/>
      <c r="BL18" s="58"/>
      <c r="BM18" s="58"/>
      <c r="BN18" s="58"/>
      <c r="BO18" s="58"/>
      <c r="BP18" s="58"/>
      <c r="BQ18" s="64" t="s">
        <v>131</v>
      </c>
      <c r="BR18" s="64"/>
      <c r="BS18" s="64"/>
      <c r="BT18" s="64"/>
      <c r="BU18" s="64"/>
      <c r="BV18" s="64"/>
      <c r="BW18" s="64"/>
      <c r="BX18" s="64"/>
      <c r="BY18" s="58" t="s">
        <v>217</v>
      </c>
      <c r="BZ18" s="58"/>
      <c r="CA18" s="58"/>
      <c r="CB18" s="58"/>
      <c r="CC18" s="58"/>
      <c r="CD18" s="58"/>
      <c r="CE18" s="58"/>
      <c r="CF18" s="58"/>
      <c r="CG18" s="58" t="s">
        <v>132</v>
      </c>
      <c r="CH18" s="58"/>
      <c r="CI18" s="58"/>
      <c r="CJ18" s="58"/>
      <c r="CK18" s="58"/>
      <c r="CL18" s="58"/>
      <c r="CM18" s="58"/>
      <c r="CN18" s="67" t="s">
        <v>131</v>
      </c>
      <c r="CO18" s="67"/>
      <c r="CP18" s="67"/>
      <c r="CQ18" s="67"/>
      <c r="CR18" s="67"/>
      <c r="CS18" s="67"/>
      <c r="CT18" s="67"/>
      <c r="CU18" s="67"/>
    </row>
    <row r="19" spans="1:99" ht="12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  <c r="T19" s="58"/>
      <c r="U19" s="58"/>
      <c r="V19" s="58"/>
      <c r="W19" s="58" t="s">
        <v>218</v>
      </c>
      <c r="X19" s="58"/>
      <c r="Y19" s="58"/>
      <c r="Z19" s="58"/>
      <c r="AA19" s="58"/>
      <c r="AB19" s="58"/>
      <c r="AC19" s="58"/>
      <c r="AD19" s="58"/>
      <c r="AE19" s="58" t="s">
        <v>219</v>
      </c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 t="s">
        <v>219</v>
      </c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 t="s">
        <v>219</v>
      </c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9"/>
      <c r="CO19" s="59"/>
      <c r="CP19" s="59"/>
      <c r="CQ19" s="59"/>
      <c r="CR19" s="59"/>
      <c r="CS19" s="59"/>
      <c r="CT19" s="59"/>
      <c r="CU19" s="59"/>
    </row>
    <row r="20" spans="1:99" ht="12.75">
      <c r="A20" s="49">
        <v>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0">
        <v>2</v>
      </c>
      <c r="T20" s="50"/>
      <c r="U20" s="50"/>
      <c r="V20" s="50"/>
      <c r="W20" s="50">
        <v>3</v>
      </c>
      <c r="X20" s="50"/>
      <c r="Y20" s="50"/>
      <c r="Z20" s="50"/>
      <c r="AA20" s="50"/>
      <c r="AB20" s="50"/>
      <c r="AC20" s="50"/>
      <c r="AD20" s="50"/>
      <c r="AE20" s="50">
        <v>4</v>
      </c>
      <c r="AF20" s="50"/>
      <c r="AG20" s="50"/>
      <c r="AH20" s="50"/>
      <c r="AI20" s="50"/>
      <c r="AJ20" s="50"/>
      <c r="AK20" s="50"/>
      <c r="AL20" s="50"/>
      <c r="AM20" s="50">
        <v>5</v>
      </c>
      <c r="AN20" s="50"/>
      <c r="AO20" s="50"/>
      <c r="AP20" s="50"/>
      <c r="AQ20" s="50"/>
      <c r="AR20" s="50"/>
      <c r="AS20" s="50"/>
      <c r="AT20" s="50">
        <v>6</v>
      </c>
      <c r="AU20" s="50"/>
      <c r="AV20" s="50"/>
      <c r="AW20" s="50"/>
      <c r="AX20" s="50"/>
      <c r="AY20" s="50"/>
      <c r="AZ20" s="50"/>
      <c r="BA20" s="50"/>
      <c r="BB20" s="50">
        <v>7</v>
      </c>
      <c r="BC20" s="50"/>
      <c r="BD20" s="50"/>
      <c r="BE20" s="50"/>
      <c r="BF20" s="50"/>
      <c r="BG20" s="50"/>
      <c r="BH20" s="50"/>
      <c r="BI20" s="50"/>
      <c r="BJ20" s="50">
        <v>8</v>
      </c>
      <c r="BK20" s="50"/>
      <c r="BL20" s="50"/>
      <c r="BM20" s="50"/>
      <c r="BN20" s="50"/>
      <c r="BO20" s="50"/>
      <c r="BP20" s="50"/>
      <c r="BQ20" s="50">
        <v>9</v>
      </c>
      <c r="BR20" s="50"/>
      <c r="BS20" s="50"/>
      <c r="BT20" s="50"/>
      <c r="BU20" s="50"/>
      <c r="BV20" s="50"/>
      <c r="BW20" s="50"/>
      <c r="BX20" s="50"/>
      <c r="BY20" s="50">
        <v>10</v>
      </c>
      <c r="BZ20" s="50"/>
      <c r="CA20" s="50"/>
      <c r="CB20" s="50"/>
      <c r="CC20" s="50"/>
      <c r="CD20" s="50"/>
      <c r="CE20" s="50"/>
      <c r="CF20" s="50"/>
      <c r="CG20" s="50">
        <v>11</v>
      </c>
      <c r="CH20" s="50"/>
      <c r="CI20" s="50"/>
      <c r="CJ20" s="50"/>
      <c r="CK20" s="50"/>
      <c r="CL20" s="50"/>
      <c r="CM20" s="50"/>
      <c r="CN20" s="51">
        <v>12</v>
      </c>
      <c r="CO20" s="51"/>
      <c r="CP20" s="51"/>
      <c r="CQ20" s="51"/>
      <c r="CR20" s="51"/>
      <c r="CS20" s="51"/>
      <c r="CT20" s="51"/>
      <c r="CU20" s="51"/>
    </row>
    <row r="21" spans="1:99" ht="15" customHeight="1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54" t="s">
        <v>34</v>
      </c>
      <c r="T21" s="54"/>
      <c r="U21" s="54"/>
      <c r="V21" s="54"/>
      <c r="W21" s="190"/>
      <c r="X21" s="190"/>
      <c r="Y21" s="190"/>
      <c r="Z21" s="190"/>
      <c r="AA21" s="190"/>
      <c r="AB21" s="190"/>
      <c r="AC21" s="190"/>
      <c r="AD21" s="1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5"/>
      <c r="CO21" s="95"/>
      <c r="CP21" s="95"/>
      <c r="CQ21" s="95"/>
      <c r="CR21" s="95"/>
      <c r="CS21" s="95"/>
      <c r="CT21" s="95"/>
      <c r="CU21" s="95"/>
    </row>
    <row r="22" spans="1:99" ht="1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116" t="s">
        <v>36</v>
      </c>
      <c r="T22" s="116"/>
      <c r="U22" s="116"/>
      <c r="V22" s="116"/>
      <c r="W22" s="189"/>
      <c r="X22" s="189"/>
      <c r="Y22" s="189"/>
      <c r="Z22" s="189"/>
      <c r="AA22" s="189"/>
      <c r="AB22" s="189"/>
      <c r="AC22" s="189"/>
      <c r="AD22" s="189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9"/>
      <c r="CO22" s="179"/>
      <c r="CP22" s="179"/>
      <c r="CQ22" s="179"/>
      <c r="CR22" s="179"/>
      <c r="CS22" s="179"/>
      <c r="CT22" s="179"/>
      <c r="CU22" s="179"/>
    </row>
    <row r="23" spans="1:99" ht="1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116"/>
      <c r="T23" s="116"/>
      <c r="U23" s="116"/>
      <c r="V23" s="116"/>
      <c r="W23" s="189"/>
      <c r="X23" s="189"/>
      <c r="Y23" s="189"/>
      <c r="Z23" s="189"/>
      <c r="AA23" s="189"/>
      <c r="AB23" s="189"/>
      <c r="AC23" s="189"/>
      <c r="AD23" s="189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9"/>
      <c r="CO23" s="179"/>
      <c r="CP23" s="179"/>
      <c r="CQ23" s="179"/>
      <c r="CR23" s="179"/>
      <c r="CS23" s="179"/>
      <c r="CT23" s="179"/>
      <c r="CU23" s="179"/>
    </row>
    <row r="24" spans="1:99" ht="15" customHeight="1">
      <c r="A24" s="84" t="s">
        <v>53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5" t="s">
        <v>44</v>
      </c>
      <c r="T24" s="85"/>
      <c r="U24" s="85"/>
      <c r="V24" s="85"/>
      <c r="W24" s="184" t="s">
        <v>66</v>
      </c>
      <c r="X24" s="184"/>
      <c r="Y24" s="184"/>
      <c r="Z24" s="184"/>
      <c r="AA24" s="184"/>
      <c r="AB24" s="184"/>
      <c r="AC24" s="184"/>
      <c r="AD24" s="184"/>
      <c r="AE24" s="108" t="s">
        <v>66</v>
      </c>
      <c r="AF24" s="108"/>
      <c r="AG24" s="108"/>
      <c r="AH24" s="108"/>
      <c r="AI24" s="108"/>
      <c r="AJ24" s="108"/>
      <c r="AK24" s="108"/>
      <c r="AL24" s="108"/>
      <c r="AM24" s="108" t="s">
        <v>66</v>
      </c>
      <c r="AN24" s="108"/>
      <c r="AO24" s="108"/>
      <c r="AP24" s="108"/>
      <c r="AQ24" s="108"/>
      <c r="AR24" s="108"/>
      <c r="AS24" s="108"/>
      <c r="AT24" s="113"/>
      <c r="AU24" s="113"/>
      <c r="AV24" s="113"/>
      <c r="AW24" s="113"/>
      <c r="AX24" s="113"/>
      <c r="AY24" s="113"/>
      <c r="AZ24" s="113"/>
      <c r="BA24" s="113"/>
      <c r="BB24" s="108" t="s">
        <v>66</v>
      </c>
      <c r="BC24" s="108"/>
      <c r="BD24" s="108"/>
      <c r="BE24" s="108"/>
      <c r="BF24" s="108"/>
      <c r="BG24" s="108"/>
      <c r="BH24" s="108"/>
      <c r="BI24" s="108"/>
      <c r="BJ24" s="108" t="s">
        <v>66</v>
      </c>
      <c r="BK24" s="108"/>
      <c r="BL24" s="108"/>
      <c r="BM24" s="108"/>
      <c r="BN24" s="108"/>
      <c r="BO24" s="108"/>
      <c r="BP24" s="108"/>
      <c r="BQ24" s="113"/>
      <c r="BR24" s="113"/>
      <c r="BS24" s="113"/>
      <c r="BT24" s="113"/>
      <c r="BU24" s="113"/>
      <c r="BV24" s="113"/>
      <c r="BW24" s="113"/>
      <c r="BX24" s="113"/>
      <c r="BY24" s="108" t="s">
        <v>66</v>
      </c>
      <c r="BZ24" s="108"/>
      <c r="CA24" s="108"/>
      <c r="CB24" s="108"/>
      <c r="CC24" s="108"/>
      <c r="CD24" s="108"/>
      <c r="CE24" s="108"/>
      <c r="CF24" s="108"/>
      <c r="CG24" s="108" t="s">
        <v>66</v>
      </c>
      <c r="CH24" s="108"/>
      <c r="CI24" s="108"/>
      <c r="CJ24" s="108"/>
      <c r="CK24" s="108"/>
      <c r="CL24" s="108"/>
      <c r="CM24" s="108"/>
      <c r="CN24" s="92"/>
      <c r="CO24" s="92"/>
      <c r="CP24" s="92"/>
      <c r="CQ24" s="92"/>
      <c r="CR24" s="92"/>
      <c r="CS24" s="92"/>
      <c r="CT24" s="92"/>
      <c r="CU24" s="92"/>
    </row>
  </sheetData>
  <sheetProtection selectLockedCells="1" selectUnlockedCells="1"/>
  <mergeCells count="192">
    <mergeCell ref="A3:R3"/>
    <mergeCell ref="S3:V3"/>
    <mergeCell ref="W3:AD3"/>
    <mergeCell ref="AE3:BA3"/>
    <mergeCell ref="BB3:BX3"/>
    <mergeCell ref="BY3:CU3"/>
    <mergeCell ref="A4:R4"/>
    <mergeCell ref="S4:V4"/>
    <mergeCell ref="W4:AD4"/>
    <mergeCell ref="AE4:BA4"/>
    <mergeCell ref="BB4:BX4"/>
    <mergeCell ref="BY4:CU4"/>
    <mergeCell ref="A5:R5"/>
    <mergeCell ref="S5:V5"/>
    <mergeCell ref="W5:AD5"/>
    <mergeCell ref="AE5:AL5"/>
    <mergeCell ref="AM5:AS5"/>
    <mergeCell ref="AT5:BA5"/>
    <mergeCell ref="BB5:BI5"/>
    <mergeCell ref="BJ5:BP5"/>
    <mergeCell ref="BQ5:BX5"/>
    <mergeCell ref="BY5:CF5"/>
    <mergeCell ref="CG5:CM5"/>
    <mergeCell ref="CN5:CU5"/>
    <mergeCell ref="A6:R6"/>
    <mergeCell ref="S6:V6"/>
    <mergeCell ref="W6:AD6"/>
    <mergeCell ref="AE6:AL6"/>
    <mergeCell ref="AM6:AS6"/>
    <mergeCell ref="AT6:BA6"/>
    <mergeCell ref="BB6:BI6"/>
    <mergeCell ref="BJ6:BP6"/>
    <mergeCell ref="BQ6:BX6"/>
    <mergeCell ref="BY6:CF6"/>
    <mergeCell ref="CG6:CM6"/>
    <mergeCell ref="CN6:CU6"/>
    <mergeCell ref="A7:R7"/>
    <mergeCell ref="S7:V7"/>
    <mergeCell ref="W7:AD7"/>
    <mergeCell ref="AE7:AL7"/>
    <mergeCell ref="AM7:AS7"/>
    <mergeCell ref="AT7:BA7"/>
    <mergeCell ref="BB7:BI7"/>
    <mergeCell ref="BJ7:BP7"/>
    <mergeCell ref="BQ7:BX7"/>
    <mergeCell ref="BY7:CF7"/>
    <mergeCell ref="CG7:CM7"/>
    <mergeCell ref="CN7:CU7"/>
    <mergeCell ref="A8:R8"/>
    <mergeCell ref="S8:V8"/>
    <mergeCell ref="W8:AD8"/>
    <mergeCell ref="AE8:AL8"/>
    <mergeCell ref="AM8:AS8"/>
    <mergeCell ref="AT8:BA8"/>
    <mergeCell ref="BB8:BI8"/>
    <mergeCell ref="BJ8:BP8"/>
    <mergeCell ref="BQ8:BX8"/>
    <mergeCell ref="BY8:CF8"/>
    <mergeCell ref="CG8:CM8"/>
    <mergeCell ref="CN8:CU8"/>
    <mergeCell ref="A9:R9"/>
    <mergeCell ref="S9:V9"/>
    <mergeCell ref="W9:AD9"/>
    <mergeCell ref="AE9:AL9"/>
    <mergeCell ref="AM9:AS9"/>
    <mergeCell ref="AT9:BA9"/>
    <mergeCell ref="BB9:BI9"/>
    <mergeCell ref="BJ9:BP9"/>
    <mergeCell ref="BQ9:BX9"/>
    <mergeCell ref="BY9:CF9"/>
    <mergeCell ref="CG9:CM9"/>
    <mergeCell ref="CN9:CU9"/>
    <mergeCell ref="A10:R10"/>
    <mergeCell ref="S10:V10"/>
    <mergeCell ref="W10:AD10"/>
    <mergeCell ref="AE10:AL10"/>
    <mergeCell ref="AM10:AS10"/>
    <mergeCell ref="AT10:BA10"/>
    <mergeCell ref="BB10:BI10"/>
    <mergeCell ref="BJ10:BP10"/>
    <mergeCell ref="BQ10:BX10"/>
    <mergeCell ref="BY10:CF10"/>
    <mergeCell ref="CG10:CM10"/>
    <mergeCell ref="CN10:CU10"/>
    <mergeCell ref="A11:R11"/>
    <mergeCell ref="S11:V11"/>
    <mergeCell ref="W11:AD11"/>
    <mergeCell ref="AE11:AL11"/>
    <mergeCell ref="AM11:AS11"/>
    <mergeCell ref="AT11:BA11"/>
    <mergeCell ref="BB11:BI11"/>
    <mergeCell ref="BJ11:BP11"/>
    <mergeCell ref="BQ11:BX11"/>
    <mergeCell ref="BY11:CF11"/>
    <mergeCell ref="CG11:CM11"/>
    <mergeCell ref="CN11:CU11"/>
    <mergeCell ref="A16:R16"/>
    <mergeCell ref="S16:V16"/>
    <mergeCell ref="W16:AD16"/>
    <mergeCell ref="AE16:BA16"/>
    <mergeCell ref="BB16:BX16"/>
    <mergeCell ref="BY16:CU16"/>
    <mergeCell ref="A17:R17"/>
    <mergeCell ref="S17:V17"/>
    <mergeCell ref="W17:AD17"/>
    <mergeCell ref="AE17:BA17"/>
    <mergeCell ref="BB17:BX17"/>
    <mergeCell ref="BY17:CU17"/>
    <mergeCell ref="A18:R18"/>
    <mergeCell ref="S18:V18"/>
    <mergeCell ref="W18:AD18"/>
    <mergeCell ref="AE18:AL18"/>
    <mergeCell ref="AM18:AS18"/>
    <mergeCell ref="AT18:BA18"/>
    <mergeCell ref="BB18:BI18"/>
    <mergeCell ref="BJ18:BP18"/>
    <mergeCell ref="BQ18:BX18"/>
    <mergeCell ref="BY18:CF18"/>
    <mergeCell ref="CG18:CM18"/>
    <mergeCell ref="CN18:CU18"/>
    <mergeCell ref="A19:R19"/>
    <mergeCell ref="S19:V19"/>
    <mergeCell ref="W19:AD19"/>
    <mergeCell ref="AE19:AL19"/>
    <mergeCell ref="AM19:AS19"/>
    <mergeCell ref="AT19:BA19"/>
    <mergeCell ref="BB19:BI19"/>
    <mergeCell ref="BJ19:BP19"/>
    <mergeCell ref="BQ19:BX19"/>
    <mergeCell ref="BY19:CF19"/>
    <mergeCell ref="CG19:CM19"/>
    <mergeCell ref="CN19:CU19"/>
    <mergeCell ref="A20:R20"/>
    <mergeCell ref="S20:V20"/>
    <mergeCell ref="W20:AD20"/>
    <mergeCell ref="AE20:AL20"/>
    <mergeCell ref="AM20:AS20"/>
    <mergeCell ref="AT20:BA20"/>
    <mergeCell ref="BB20:BI20"/>
    <mergeCell ref="BJ20:BP20"/>
    <mergeCell ref="BQ20:BX20"/>
    <mergeCell ref="BY20:CF20"/>
    <mergeCell ref="CG20:CM20"/>
    <mergeCell ref="CN20:CU20"/>
    <mergeCell ref="A21:R21"/>
    <mergeCell ref="S21:V21"/>
    <mergeCell ref="W21:AD21"/>
    <mergeCell ref="AE21:AL21"/>
    <mergeCell ref="AM21:AS21"/>
    <mergeCell ref="AT21:BA21"/>
    <mergeCell ref="BB21:BI21"/>
    <mergeCell ref="BJ21:BP21"/>
    <mergeCell ref="BQ21:BX21"/>
    <mergeCell ref="BY21:CF21"/>
    <mergeCell ref="CG21:CM21"/>
    <mergeCell ref="CN21:CU21"/>
    <mergeCell ref="A22:R22"/>
    <mergeCell ref="S22:V22"/>
    <mergeCell ref="W22:AD22"/>
    <mergeCell ref="AE22:AL22"/>
    <mergeCell ref="AM22:AS22"/>
    <mergeCell ref="AT22:BA22"/>
    <mergeCell ref="BB22:BI22"/>
    <mergeCell ref="BJ22:BP22"/>
    <mergeCell ref="BQ22:BX22"/>
    <mergeCell ref="BY22:CF22"/>
    <mergeCell ref="CG22:CM22"/>
    <mergeCell ref="CN22:CU22"/>
    <mergeCell ref="A23:R23"/>
    <mergeCell ref="S23:V23"/>
    <mergeCell ref="W23:AD23"/>
    <mergeCell ref="AE23:AL23"/>
    <mergeCell ref="AM23:AS23"/>
    <mergeCell ref="AT23:BA23"/>
    <mergeCell ref="BB23:BI23"/>
    <mergeCell ref="BJ23:BP23"/>
    <mergeCell ref="BQ23:BX23"/>
    <mergeCell ref="BY23:CF23"/>
    <mergeCell ref="CG23:CM23"/>
    <mergeCell ref="CN23:CU23"/>
    <mergeCell ref="A24:R24"/>
    <mergeCell ref="S24:V24"/>
    <mergeCell ref="W24:AD24"/>
    <mergeCell ref="AE24:AL24"/>
    <mergeCell ref="AM24:AS24"/>
    <mergeCell ref="AT24:BA24"/>
    <mergeCell ref="BB24:BI24"/>
    <mergeCell ref="BJ24:BP24"/>
    <mergeCell ref="BQ24:BX24"/>
    <mergeCell ref="BY24:CF24"/>
    <mergeCell ref="CG24:CM24"/>
    <mergeCell ref="CN24:CU24"/>
  </mergeCells>
  <printOptions/>
  <pageMargins left="0.39375" right="0.39375" top="0.7875" bottom="0.27569444444444446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9"/>
  </sheetPr>
  <dimension ref="A1:CU23"/>
  <sheetViews>
    <sheetView zoomScale="120" zoomScaleNormal="120" zoomScalePageLayoutView="0" workbookViewId="0" topLeftCell="A1">
      <selection activeCell="A5" sqref="A5:IV10"/>
    </sheetView>
  </sheetViews>
  <sheetFormatPr defaultColWidth="1.37890625" defaultRowHeight="12.75"/>
  <cols>
    <col min="1" max="16384" width="1.37890625" style="1" customWidth="1"/>
  </cols>
  <sheetData>
    <row r="1" spans="1:99" s="4" customFormat="1" ht="15.75" customHeight="1">
      <c r="A1" s="73" t="s">
        <v>245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</row>
    <row r="2" spans="1:85" s="4" customFormat="1" ht="15.75" customHeight="1">
      <c r="A2" s="5"/>
      <c r="B2" s="5"/>
      <c r="C2" s="5"/>
      <c r="D2" s="5"/>
      <c r="AB2" s="5"/>
      <c r="AD2" s="5"/>
      <c r="AE2" s="5"/>
      <c r="AG2" s="6" t="s">
        <v>3</v>
      </c>
      <c r="AH2" s="74" t="s">
        <v>300</v>
      </c>
      <c r="AI2" s="74"/>
      <c r="AJ2" s="74"/>
      <c r="BE2" s="7" t="s">
        <v>4</v>
      </c>
      <c r="BF2" s="74" t="s">
        <v>301</v>
      </c>
      <c r="BG2" s="74"/>
      <c r="BH2" s="74"/>
      <c r="BI2" s="4" t="s">
        <v>5</v>
      </c>
      <c r="BL2" s="74" t="s">
        <v>326</v>
      </c>
      <c r="BM2" s="74"/>
      <c r="BN2" s="74"/>
      <c r="BO2" s="4" t="s">
        <v>6</v>
      </c>
      <c r="BS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 ht="15.75" customHeight="1">
      <c r="A3" s="8"/>
      <c r="B3" s="8"/>
      <c r="C3" s="8"/>
      <c r="D3" s="8"/>
      <c r="AB3" s="8"/>
      <c r="AC3" s="8"/>
      <c r="AD3" s="8"/>
      <c r="AH3" s="11"/>
      <c r="AI3" s="17"/>
      <c r="AJ3" s="17"/>
      <c r="AK3" s="17"/>
      <c r="BD3" s="18"/>
      <c r="BE3" s="17"/>
      <c r="BF3" s="17"/>
      <c r="BG3" s="17"/>
      <c r="BK3" s="17"/>
      <c r="BL3" s="17"/>
      <c r="BM3" s="17"/>
      <c r="BR3" s="9"/>
      <c r="BS3" s="9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</row>
    <row r="4" spans="1:99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75" t="s">
        <v>7</v>
      </c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</row>
    <row r="5" spans="1:99" s="38" customFormat="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1" t="s">
        <v>8</v>
      </c>
      <c r="AN5" s="196">
        <f>'150 Свод'!AN5:AP5</f>
        <v>25</v>
      </c>
      <c r="AO5" s="196"/>
      <c r="AP5" s="196"/>
      <c r="AQ5" s="34" t="s">
        <v>9</v>
      </c>
      <c r="AR5" s="34"/>
      <c r="AS5" s="77" t="str">
        <f>'150 Свод'!AS5:BC5</f>
        <v>сентября</v>
      </c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78">
        <v>20</v>
      </c>
      <c r="BE5" s="78"/>
      <c r="BF5" s="197">
        <f>'150 Свод'!BF5:BH5</f>
        <v>23</v>
      </c>
      <c r="BG5" s="197"/>
      <c r="BH5" s="197"/>
      <c r="BI5" s="1" t="s">
        <v>10</v>
      </c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1" t="s">
        <v>11</v>
      </c>
      <c r="CG5" s="1"/>
      <c r="CH5" s="81" t="str">
        <f>'150 Свод'!CH5:CU5</f>
        <v>25.09.2023</v>
      </c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</row>
    <row r="6" spans="1:99" s="38" customFormat="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1" t="s">
        <v>12</v>
      </c>
      <c r="CG6" s="1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</row>
    <row r="7" spans="1:99" s="38" customFormat="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1" t="s">
        <v>13</v>
      </c>
      <c r="CG7" s="1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</row>
    <row r="8" spans="1:99" s="38" customFormat="1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1" t="s">
        <v>14</v>
      </c>
      <c r="CG8" s="1"/>
      <c r="CH8" s="195" t="s">
        <v>302</v>
      </c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</row>
    <row r="9" spans="1:99" s="38" customFormat="1" ht="15" customHeight="1">
      <c r="A9" s="1" t="s">
        <v>15</v>
      </c>
      <c r="B9" s="1"/>
      <c r="C9" s="1"/>
      <c r="D9" s="1"/>
      <c r="E9" s="1"/>
      <c r="F9" s="1"/>
      <c r="G9" s="1"/>
      <c r="H9" s="1"/>
      <c r="I9" s="1"/>
      <c r="J9" s="71" t="s">
        <v>304</v>
      </c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1"/>
      <c r="BX9" s="1"/>
      <c r="BY9" s="1"/>
      <c r="BZ9" s="1"/>
      <c r="CA9" s="1"/>
      <c r="CB9" s="1"/>
      <c r="CC9" s="1"/>
      <c r="CD9" s="1"/>
      <c r="CE9" s="1"/>
      <c r="CF9" s="11" t="s">
        <v>16</v>
      </c>
      <c r="CG9" s="1"/>
      <c r="CH9" s="195" t="s">
        <v>303</v>
      </c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</row>
    <row r="10" spans="1:99" s="38" customFormat="1" ht="15" customHeight="1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72">
        <f>'150 Свод'!J10:BV10</f>
        <v>29</v>
      </c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1"/>
      <c r="BX10" s="1"/>
      <c r="BY10" s="1"/>
      <c r="BZ10" s="1"/>
      <c r="CA10" s="1"/>
      <c r="CB10" s="1"/>
      <c r="CC10" s="1"/>
      <c r="CD10" s="1"/>
      <c r="CE10" s="1"/>
      <c r="CF10" s="11"/>
      <c r="CG10" s="1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</row>
    <row r="11" spans="10:99" s="12" customFormat="1" ht="10.5" customHeight="1">
      <c r="J11" s="61" t="s">
        <v>18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CF11" s="13"/>
      <c r="CH11" s="62" t="s">
        <v>19</v>
      </c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</row>
    <row r="12" spans="1:99" ht="15" customHeight="1">
      <c r="A12" s="1" t="s">
        <v>20</v>
      </c>
      <c r="CF12" s="11" t="s">
        <v>21</v>
      </c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</row>
    <row r="14" spans="1:99" ht="12.75">
      <c r="A14" s="14" t="s">
        <v>246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</row>
    <row r="16" spans="1:99" ht="12.75">
      <c r="A16" s="63" t="s">
        <v>23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4" t="s">
        <v>24</v>
      </c>
      <c r="BE16" s="64"/>
      <c r="BF16" s="64"/>
      <c r="BG16" s="64"/>
      <c r="BH16" s="64"/>
      <c r="BI16" s="65" t="s">
        <v>25</v>
      </c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6"/>
    </row>
    <row r="17" spans="1:99" ht="12.7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8" t="s">
        <v>26</v>
      </c>
      <c r="BE17" s="58"/>
      <c r="BF17" s="58"/>
      <c r="BG17" s="58"/>
      <c r="BH17" s="58"/>
      <c r="BI17" s="58" t="s">
        <v>306</v>
      </c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 t="s">
        <v>307</v>
      </c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67" t="s">
        <v>323</v>
      </c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8"/>
    </row>
    <row r="18" spans="1:99" ht="12.7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8"/>
      <c r="BE18" s="58"/>
      <c r="BF18" s="58"/>
      <c r="BG18" s="58"/>
      <c r="BH18" s="58"/>
      <c r="BI18" s="58" t="s">
        <v>28</v>
      </c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 t="s">
        <v>29</v>
      </c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9" t="s">
        <v>30</v>
      </c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60"/>
    </row>
    <row r="19" spans="1:99" ht="12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8"/>
      <c r="BE19" s="58"/>
      <c r="BF19" s="58"/>
      <c r="BG19" s="58"/>
      <c r="BH19" s="58"/>
      <c r="BI19" s="58" t="s">
        <v>31</v>
      </c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9" t="s">
        <v>32</v>
      </c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 t="s">
        <v>32</v>
      </c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60"/>
    </row>
    <row r="20" spans="1:99" ht="12.75">
      <c r="A20" s="49">
        <v>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50">
        <v>2</v>
      </c>
      <c r="BE20" s="50"/>
      <c r="BF20" s="50"/>
      <c r="BG20" s="50"/>
      <c r="BH20" s="50"/>
      <c r="BI20" s="50">
        <v>3</v>
      </c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>
        <v>4</v>
      </c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1">
        <v>5</v>
      </c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</row>
    <row r="21" spans="1:99" ht="15" customHeight="1">
      <c r="A21" s="53" t="s">
        <v>247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191" t="s">
        <v>34</v>
      </c>
      <c r="BE21" s="191"/>
      <c r="BF21" s="191"/>
      <c r="BG21" s="191"/>
      <c r="BH21" s="191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</row>
    <row r="22" spans="1:18" s="2" customFormat="1" ht="11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="16" customFormat="1" ht="12" customHeight="1">
      <c r="A23" s="16" t="s">
        <v>248</v>
      </c>
    </row>
    <row r="24" s="16" customFormat="1" ht="11.25"/>
  </sheetData>
  <sheetProtection selectLockedCells="1" selectUnlockedCells="1"/>
  <mergeCells count="46">
    <mergeCell ref="A1:CU1"/>
    <mergeCell ref="AH2:AJ2"/>
    <mergeCell ref="BF2:BH2"/>
    <mergeCell ref="BL2:BN2"/>
    <mergeCell ref="CH4:CU4"/>
    <mergeCell ref="AN5:AP5"/>
    <mergeCell ref="AS5:BC5"/>
    <mergeCell ref="BD5:BE5"/>
    <mergeCell ref="BF5:BH5"/>
    <mergeCell ref="CH5:CU5"/>
    <mergeCell ref="CH6:CU7"/>
    <mergeCell ref="CH8:CU8"/>
    <mergeCell ref="J9:BV9"/>
    <mergeCell ref="CH9:CU9"/>
    <mergeCell ref="J10:BV10"/>
    <mergeCell ref="CH10:CU10"/>
    <mergeCell ref="J11:BV11"/>
    <mergeCell ref="CH11:CU12"/>
    <mergeCell ref="A16:BC16"/>
    <mergeCell ref="BD16:BH16"/>
    <mergeCell ref="BI16:CU16"/>
    <mergeCell ref="A17:BC17"/>
    <mergeCell ref="BD17:BH17"/>
    <mergeCell ref="BI17:BU17"/>
    <mergeCell ref="BV17:CH17"/>
    <mergeCell ref="CI17:CU17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8"/>
  </sheetPr>
  <dimension ref="A1:CU17"/>
  <sheetViews>
    <sheetView zoomScale="120" zoomScaleNormal="120" zoomScalePageLayoutView="0" workbookViewId="0" topLeftCell="A1">
      <selection activeCell="DM39" sqref="DM39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" t="s">
        <v>249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</row>
    <row r="3" spans="1:99" ht="12.75">
      <c r="A3" s="63" t="s">
        <v>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4" t="s">
        <v>24</v>
      </c>
      <c r="BE3" s="64"/>
      <c r="BF3" s="64"/>
      <c r="BG3" s="64"/>
      <c r="BH3" s="64"/>
      <c r="BI3" s="65" t="s">
        <v>25</v>
      </c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6"/>
    </row>
    <row r="4" spans="1:99" ht="12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8" t="s">
        <v>26</v>
      </c>
      <c r="BE4" s="58"/>
      <c r="BF4" s="58"/>
      <c r="BG4" s="58"/>
      <c r="BH4" s="58"/>
      <c r="BI4" s="58" t="s">
        <v>306</v>
      </c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 t="s">
        <v>307</v>
      </c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67" t="s">
        <v>323</v>
      </c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8"/>
    </row>
    <row r="5" spans="1:99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8"/>
      <c r="BE5" s="58"/>
      <c r="BF5" s="58"/>
      <c r="BG5" s="58"/>
      <c r="BH5" s="58"/>
      <c r="BI5" s="58" t="s">
        <v>28</v>
      </c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 t="s">
        <v>29</v>
      </c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9" t="s">
        <v>30</v>
      </c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60"/>
    </row>
    <row r="6" spans="1:99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8"/>
      <c r="BE6" s="58"/>
      <c r="BF6" s="58"/>
      <c r="BG6" s="58"/>
      <c r="BH6" s="58"/>
      <c r="BI6" s="58" t="s">
        <v>31</v>
      </c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9" t="s">
        <v>32</v>
      </c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 t="s">
        <v>32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60"/>
    </row>
    <row r="7" spans="1:99" ht="12.75">
      <c r="A7" s="49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50">
        <v>2</v>
      </c>
      <c r="BE7" s="50"/>
      <c r="BF7" s="50"/>
      <c r="BG7" s="50"/>
      <c r="BH7" s="50"/>
      <c r="BI7" s="50">
        <v>3</v>
      </c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>
        <v>4</v>
      </c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1">
        <v>5</v>
      </c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</row>
    <row r="8" spans="1:99" ht="15" customHeight="1">
      <c r="A8" s="130" t="s">
        <v>250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88" t="s">
        <v>34</v>
      </c>
      <c r="BE8" s="188"/>
      <c r="BF8" s="188"/>
      <c r="BG8" s="188"/>
      <c r="BH8" s="188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</row>
    <row r="9" spans="1:99" ht="12.75" customHeight="1">
      <c r="A9" s="96" t="s">
        <v>68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188" t="s">
        <v>69</v>
      </c>
      <c r="BE9" s="188"/>
      <c r="BF9" s="188"/>
      <c r="BG9" s="188"/>
      <c r="BH9" s="188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</row>
    <row r="10" spans="1:99" ht="12.75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88"/>
      <c r="BE10" s="188"/>
      <c r="BF10" s="188"/>
      <c r="BG10" s="188"/>
      <c r="BH10" s="188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</row>
    <row r="11" spans="1:99" ht="15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8"/>
      <c r="BE11" s="188"/>
      <c r="BF11" s="188"/>
      <c r="BG11" s="188"/>
      <c r="BH11" s="188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</row>
    <row r="12" spans="1:99" ht="15" customHeight="1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8"/>
      <c r="BE12" s="188"/>
      <c r="BF12" s="188"/>
      <c r="BG12" s="188"/>
      <c r="BH12" s="188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</row>
    <row r="13" spans="1:99" ht="15" customHeight="1">
      <c r="A13" s="130" t="s">
        <v>251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88" t="s">
        <v>36</v>
      </c>
      <c r="BE13" s="188"/>
      <c r="BF13" s="188"/>
      <c r="BG13" s="188"/>
      <c r="BH13" s="188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</row>
    <row r="14" spans="1:99" ht="12.75" customHeight="1">
      <c r="A14" s="96" t="s">
        <v>68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188" t="s">
        <v>71</v>
      </c>
      <c r="BE14" s="188"/>
      <c r="BF14" s="188"/>
      <c r="BG14" s="188"/>
      <c r="BH14" s="188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</row>
    <row r="15" spans="1:99" ht="12.75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88"/>
      <c r="BE15" s="188"/>
      <c r="BF15" s="188"/>
      <c r="BG15" s="188"/>
      <c r="BH15" s="188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</row>
    <row r="16" spans="1:99" ht="15" customHeight="1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8"/>
      <c r="BE16" s="188"/>
      <c r="BF16" s="188"/>
      <c r="BG16" s="188"/>
      <c r="BH16" s="188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</row>
    <row r="17" spans="1:99" ht="15" customHeight="1">
      <c r="A17" s="84" t="s">
        <v>53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5" t="s">
        <v>44</v>
      </c>
      <c r="BE17" s="85"/>
      <c r="BF17" s="85"/>
      <c r="BG17" s="85"/>
      <c r="BH17" s="85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</row>
  </sheetData>
  <sheetProtection selectLockedCells="1" selectUnlockedCells="1"/>
  <mergeCells count="65">
    <mergeCell ref="A3:BC3"/>
    <mergeCell ref="BD3:BH3"/>
    <mergeCell ref="BI3:CU3"/>
    <mergeCell ref="A4:BC4"/>
    <mergeCell ref="BD4:BH4"/>
    <mergeCell ref="BI4:BU4"/>
    <mergeCell ref="BV4:CH4"/>
    <mergeCell ref="CI4:CU4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CI6:CU6"/>
    <mergeCell ref="A7:BC7"/>
    <mergeCell ref="BD7:BH7"/>
    <mergeCell ref="BI7:BU7"/>
    <mergeCell ref="BV7:CH7"/>
    <mergeCell ref="CI7:CU7"/>
    <mergeCell ref="A8:BC8"/>
    <mergeCell ref="BD8:BH8"/>
    <mergeCell ref="BI8:BU8"/>
    <mergeCell ref="BV8:CH8"/>
    <mergeCell ref="CI8:CU8"/>
    <mergeCell ref="CI12:CU12"/>
    <mergeCell ref="A9:BC9"/>
    <mergeCell ref="BD9:BH10"/>
    <mergeCell ref="BI9:BU10"/>
    <mergeCell ref="BV9:CH10"/>
    <mergeCell ref="CI9:CU10"/>
    <mergeCell ref="A10:BC10"/>
    <mergeCell ref="CI14:CU15"/>
    <mergeCell ref="A11:BC11"/>
    <mergeCell ref="BD11:BH11"/>
    <mergeCell ref="BI11:BU11"/>
    <mergeCell ref="BV11:CH11"/>
    <mergeCell ref="CI11:CU11"/>
    <mergeCell ref="A12:BC12"/>
    <mergeCell ref="BD12:BH12"/>
    <mergeCell ref="BI12:BU12"/>
    <mergeCell ref="BV12:CH12"/>
    <mergeCell ref="CI16:CU16"/>
    <mergeCell ref="A13:BC13"/>
    <mergeCell ref="BD13:BH13"/>
    <mergeCell ref="BI13:BU13"/>
    <mergeCell ref="BV13:CH13"/>
    <mergeCell ref="CI13:CU13"/>
    <mergeCell ref="A14:BC14"/>
    <mergeCell ref="BD14:BH15"/>
    <mergeCell ref="BI14:BU15"/>
    <mergeCell ref="BV14:CH15"/>
    <mergeCell ref="A17:BC17"/>
    <mergeCell ref="BD17:BH17"/>
    <mergeCell ref="BI17:BU17"/>
    <mergeCell ref="BV17:CH17"/>
    <mergeCell ref="CI17:CU17"/>
    <mergeCell ref="A15:BC15"/>
    <mergeCell ref="A16:BC16"/>
    <mergeCell ref="BD16:BH16"/>
    <mergeCell ref="BI16:BU16"/>
    <mergeCell ref="BV16:CH16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</sheetPr>
  <dimension ref="A1:CU31"/>
  <sheetViews>
    <sheetView zoomScale="120" zoomScaleNormal="120" zoomScalePageLayoutView="0" workbookViewId="0" topLeftCell="A1">
      <selection activeCell="CH7" sqref="CH7:CU8"/>
    </sheetView>
  </sheetViews>
  <sheetFormatPr defaultColWidth="1.37890625" defaultRowHeight="12.75"/>
  <cols>
    <col min="1" max="16384" width="1.37890625" style="1" customWidth="1"/>
  </cols>
  <sheetData>
    <row r="1" spans="1:99" s="4" customFormat="1" ht="15.75" customHeight="1">
      <c r="A1" s="73" t="s">
        <v>255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</row>
    <row r="2" spans="1:99" s="4" customFormat="1" ht="15.75" customHeight="1">
      <c r="A2" s="73" t="s">
        <v>256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</row>
    <row r="3" spans="1:85" s="4" customFormat="1" ht="15.75" customHeight="1">
      <c r="A3" s="5"/>
      <c r="B3" s="5"/>
      <c r="C3" s="5"/>
      <c r="D3" s="5"/>
      <c r="AB3" s="5"/>
      <c r="AD3" s="8"/>
      <c r="AG3" s="6" t="s">
        <v>3</v>
      </c>
      <c r="AH3" s="74" t="s">
        <v>300</v>
      </c>
      <c r="AI3" s="74"/>
      <c r="AJ3" s="74"/>
      <c r="BE3" s="7" t="s">
        <v>4</v>
      </c>
      <c r="BF3" s="74" t="s">
        <v>301</v>
      </c>
      <c r="BG3" s="74"/>
      <c r="BH3" s="74"/>
      <c r="BI3" s="4" t="s">
        <v>5</v>
      </c>
      <c r="BL3" s="74" t="s">
        <v>326</v>
      </c>
      <c r="BM3" s="74"/>
      <c r="BN3" s="74"/>
      <c r="BO3" s="4" t="s">
        <v>6</v>
      </c>
      <c r="BS3" s="19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</row>
    <row r="4" spans="1:85" ht="12.75">
      <c r="A4" s="8"/>
      <c r="B4" s="8"/>
      <c r="C4" s="8"/>
      <c r="D4" s="8"/>
      <c r="AB4" s="8"/>
      <c r="AC4" s="8"/>
      <c r="AD4" s="8"/>
      <c r="AH4" s="11"/>
      <c r="AI4" s="17"/>
      <c r="AJ4" s="17"/>
      <c r="AK4" s="17"/>
      <c r="BD4" s="18"/>
      <c r="BE4" s="17"/>
      <c r="BF4" s="17"/>
      <c r="BG4" s="17"/>
      <c r="BK4" s="17"/>
      <c r="BL4" s="17"/>
      <c r="BM4" s="17"/>
      <c r="BR4" s="9"/>
      <c r="BS4" s="9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</row>
    <row r="5" spans="1:99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75" t="s">
        <v>7</v>
      </c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</row>
    <row r="6" spans="39:99" s="38" customFormat="1" ht="15" customHeight="1">
      <c r="AM6" s="39" t="s">
        <v>8</v>
      </c>
      <c r="AN6" s="76">
        <f>'510 Свод'!AN5:AP5</f>
        <v>25</v>
      </c>
      <c r="AO6" s="76"/>
      <c r="AP6" s="76"/>
      <c r="AQ6" s="40" t="s">
        <v>9</v>
      </c>
      <c r="AR6" s="40"/>
      <c r="AS6" s="77" t="str">
        <f>'510 Свод'!AS5:BC5</f>
        <v>сентября</v>
      </c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177">
        <v>20</v>
      </c>
      <c r="BE6" s="177"/>
      <c r="BF6" s="79">
        <f>'510 Свод'!BF5:BH5</f>
        <v>23</v>
      </c>
      <c r="BG6" s="79"/>
      <c r="BH6" s="79"/>
      <c r="BI6" s="38" t="s">
        <v>10</v>
      </c>
      <c r="CF6" s="39" t="s">
        <v>11</v>
      </c>
      <c r="CH6" s="81" t="str">
        <f>'510 Свод'!CH5:CU5</f>
        <v>25.09.2023</v>
      </c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</row>
    <row r="7" spans="84:99" s="38" customFormat="1" ht="12.75">
      <c r="CF7" s="39" t="s">
        <v>12</v>
      </c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</row>
    <row r="8" spans="84:99" s="38" customFormat="1" ht="12.75">
      <c r="CF8" s="39" t="s">
        <v>13</v>
      </c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</row>
    <row r="9" spans="84:99" s="38" customFormat="1" ht="15" customHeight="1">
      <c r="CF9" s="39" t="s">
        <v>14</v>
      </c>
      <c r="CH9" s="175" t="s">
        <v>302</v>
      </c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</row>
    <row r="10" spans="1:99" s="38" customFormat="1" ht="15" customHeight="1">
      <c r="A10" s="38" t="s">
        <v>15</v>
      </c>
      <c r="J10" s="176" t="s">
        <v>304</v>
      </c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CF10" s="39" t="s">
        <v>16</v>
      </c>
      <c r="CH10" s="175" t="s">
        <v>303</v>
      </c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</row>
    <row r="11" spans="1:99" s="38" customFormat="1" ht="15" customHeight="1">
      <c r="A11" s="38" t="s">
        <v>17</v>
      </c>
      <c r="J11" s="114">
        <f>'510 Свод'!J10:BV10</f>
        <v>29</v>
      </c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CF11" s="39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</row>
    <row r="12" spans="10:99" s="12" customFormat="1" ht="10.5" customHeight="1">
      <c r="J12" s="61" t="s">
        <v>18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CF12" s="13"/>
      <c r="CH12" s="62" t="s">
        <v>19</v>
      </c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</row>
    <row r="13" spans="1:99" ht="15" customHeight="1">
      <c r="A13" s="1" t="s">
        <v>20</v>
      </c>
      <c r="CF13" s="11" t="s">
        <v>21</v>
      </c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</row>
    <row r="15" spans="1:99" ht="12.75">
      <c r="A15" s="14" t="s">
        <v>257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</row>
    <row r="17" spans="1:99" ht="12.75">
      <c r="A17" s="63" t="s">
        <v>23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4" t="s">
        <v>24</v>
      </c>
      <c r="BE17" s="64"/>
      <c r="BF17" s="64"/>
      <c r="BG17" s="64"/>
      <c r="BH17" s="64"/>
      <c r="BI17" s="65" t="s">
        <v>25</v>
      </c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6"/>
    </row>
    <row r="18" spans="1:99" ht="12.7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8" t="s">
        <v>26</v>
      </c>
      <c r="BE18" s="58"/>
      <c r="BF18" s="58"/>
      <c r="BG18" s="58"/>
      <c r="BH18" s="58"/>
      <c r="BI18" s="58" t="s">
        <v>306</v>
      </c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 t="s">
        <v>307</v>
      </c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67" t="s">
        <v>323</v>
      </c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8"/>
    </row>
    <row r="19" spans="1:99" ht="12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8"/>
      <c r="BE19" s="58"/>
      <c r="BF19" s="58"/>
      <c r="BG19" s="58"/>
      <c r="BH19" s="58"/>
      <c r="BI19" s="58" t="s">
        <v>28</v>
      </c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 t="s">
        <v>29</v>
      </c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9" t="s">
        <v>30</v>
      </c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60"/>
    </row>
    <row r="20" spans="1:99" ht="12.7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8"/>
      <c r="BE20" s="58"/>
      <c r="BF20" s="58"/>
      <c r="BG20" s="58"/>
      <c r="BH20" s="58"/>
      <c r="BI20" s="58" t="s">
        <v>31</v>
      </c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9" t="s">
        <v>32</v>
      </c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 t="s">
        <v>32</v>
      </c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60"/>
    </row>
    <row r="21" spans="1:99" ht="12.75">
      <c r="A21" s="49">
        <v>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50">
        <v>2</v>
      </c>
      <c r="BE21" s="50"/>
      <c r="BF21" s="50"/>
      <c r="BG21" s="50"/>
      <c r="BH21" s="50"/>
      <c r="BI21" s="50">
        <v>3</v>
      </c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>
        <v>4</v>
      </c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1">
        <v>5</v>
      </c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</row>
    <row r="22" spans="1:99" ht="15" customHeight="1">
      <c r="A22" s="202" t="s">
        <v>33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54" t="s">
        <v>34</v>
      </c>
      <c r="BE22" s="54"/>
      <c r="BF22" s="54"/>
      <c r="BG22" s="54"/>
      <c r="BH22" s="54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</row>
    <row r="23" spans="1:99" ht="15" customHeight="1">
      <c r="A23" s="202" t="s">
        <v>35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46" t="s">
        <v>36</v>
      </c>
      <c r="BE23" s="46"/>
      <c r="BF23" s="46"/>
      <c r="BG23" s="46"/>
      <c r="BH23" s="46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</row>
    <row r="24" spans="1:99" ht="15" customHeight="1">
      <c r="A24" s="199" t="s">
        <v>258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16" t="s">
        <v>38</v>
      </c>
      <c r="BE24" s="116"/>
      <c r="BF24" s="116"/>
      <c r="BG24" s="116"/>
      <c r="BH24" s="116"/>
      <c r="BI24" s="117">
        <f>'налог на прибыль'!BI14:BU14</f>
        <v>-64175</v>
      </c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</row>
    <row r="25" spans="1:99" ht="15" customHeight="1">
      <c r="A25" s="202" t="s">
        <v>39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46" t="s">
        <v>40</v>
      </c>
      <c r="BE25" s="46"/>
      <c r="BF25" s="46"/>
      <c r="BG25" s="46"/>
      <c r="BH25" s="46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</row>
    <row r="26" spans="1:99" ht="15" customHeight="1">
      <c r="A26" s="202" t="s">
        <v>41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46" t="s">
        <v>42</v>
      </c>
      <c r="BE26" s="46"/>
      <c r="BF26" s="46"/>
      <c r="BG26" s="46"/>
      <c r="BH26" s="46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</row>
    <row r="27" spans="1:99" ht="12.75">
      <c r="A27" s="199" t="s">
        <v>259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42" t="s">
        <v>44</v>
      </c>
      <c r="BE27" s="42"/>
      <c r="BF27" s="42"/>
      <c r="BG27" s="42"/>
      <c r="BH27" s="42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</row>
    <row r="28" spans="1:99" ht="12.75">
      <c r="A28" s="200" t="s">
        <v>260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42"/>
      <c r="BE28" s="42"/>
      <c r="BF28" s="42"/>
      <c r="BG28" s="42"/>
      <c r="BH28" s="42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</row>
    <row r="29" spans="1:99" ht="12.75">
      <c r="A29" s="201" t="s">
        <v>45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42"/>
      <c r="BE29" s="42"/>
      <c r="BF29" s="42"/>
      <c r="BG29" s="42"/>
      <c r="BH29" s="42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</row>
    <row r="30" spans="1:18" s="2" customFormat="1" ht="11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="16" customFormat="1" ht="13.5" customHeight="1">
      <c r="A31" s="16" t="s">
        <v>261</v>
      </c>
    </row>
  </sheetData>
  <sheetProtection selectLockedCells="1" selectUnlockedCells="1"/>
  <mergeCells count="74">
    <mergeCell ref="A1:CU1"/>
    <mergeCell ref="A2:CU2"/>
    <mergeCell ref="AH3:AJ3"/>
    <mergeCell ref="BF3:BH3"/>
    <mergeCell ref="BL3:BN3"/>
    <mergeCell ref="CH5:CU5"/>
    <mergeCell ref="AN6:AP6"/>
    <mergeCell ref="AS6:BC6"/>
    <mergeCell ref="BD6:BE6"/>
    <mergeCell ref="BF6:BH6"/>
    <mergeCell ref="CH6:CU6"/>
    <mergeCell ref="CH7:CU8"/>
    <mergeCell ref="CH9:CU9"/>
    <mergeCell ref="J10:BV10"/>
    <mergeCell ref="CH10:CU10"/>
    <mergeCell ref="J11:BV11"/>
    <mergeCell ref="CH11:CU11"/>
    <mergeCell ref="J12:BV12"/>
    <mergeCell ref="CH12:CU13"/>
    <mergeCell ref="A17:BC17"/>
    <mergeCell ref="BD17:BH17"/>
    <mergeCell ref="BI17:CU17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A24:BC24"/>
    <mergeCell ref="BD24:BH24"/>
    <mergeCell ref="BI24:BU24"/>
    <mergeCell ref="BV24:CH24"/>
    <mergeCell ref="CI24:CU24"/>
    <mergeCell ref="A25:BC25"/>
    <mergeCell ref="BD25:BH25"/>
    <mergeCell ref="BI25:BU25"/>
    <mergeCell ref="BV25:CH25"/>
    <mergeCell ref="CI25:CU25"/>
    <mergeCell ref="A26:BC26"/>
    <mergeCell ref="BD26:BH26"/>
    <mergeCell ref="BI26:BU26"/>
    <mergeCell ref="BV26:CH26"/>
    <mergeCell ref="CI26:CU26"/>
    <mergeCell ref="A27:BC27"/>
    <mergeCell ref="BD27:BH29"/>
    <mergeCell ref="BI27:BU29"/>
    <mergeCell ref="BV27:CH29"/>
    <mergeCell ref="CI27:CU29"/>
    <mergeCell ref="A28:BC28"/>
    <mergeCell ref="A29:BC29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8"/>
  </sheetPr>
  <dimension ref="A1:CU14"/>
  <sheetViews>
    <sheetView zoomScale="120" zoomScaleNormal="120" zoomScalePageLayoutView="0" workbookViewId="0" topLeftCell="A1">
      <selection activeCell="BI15" sqref="BI15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" t="s">
        <v>262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</row>
    <row r="3" spans="1:99" ht="12.75">
      <c r="A3" s="63" t="s">
        <v>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4" t="s">
        <v>24</v>
      </c>
      <c r="BE3" s="64"/>
      <c r="BF3" s="64"/>
      <c r="BG3" s="64"/>
      <c r="BH3" s="64"/>
      <c r="BI3" s="65" t="s">
        <v>25</v>
      </c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6"/>
    </row>
    <row r="4" spans="1:99" ht="12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8" t="s">
        <v>26</v>
      </c>
      <c r="BE4" s="58"/>
      <c r="BF4" s="58"/>
      <c r="BG4" s="58"/>
      <c r="BH4" s="58"/>
      <c r="BI4" s="58" t="s">
        <v>306</v>
      </c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 t="s">
        <v>307</v>
      </c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67" t="s">
        <v>323</v>
      </c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8"/>
    </row>
    <row r="5" spans="1:99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8"/>
      <c r="BE5" s="58"/>
      <c r="BF5" s="58"/>
      <c r="BG5" s="58"/>
      <c r="BH5" s="58"/>
      <c r="BI5" s="58" t="s">
        <v>28</v>
      </c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 t="s">
        <v>29</v>
      </c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9" t="s">
        <v>30</v>
      </c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60"/>
    </row>
    <row r="6" spans="1:99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8"/>
      <c r="BE6" s="58"/>
      <c r="BF6" s="58"/>
      <c r="BG6" s="58"/>
      <c r="BH6" s="58"/>
      <c r="BI6" s="58" t="s">
        <v>31</v>
      </c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9" t="s">
        <v>32</v>
      </c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 t="s">
        <v>32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60"/>
    </row>
    <row r="7" spans="1:99" ht="12.75">
      <c r="A7" s="49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50">
        <v>2</v>
      </c>
      <c r="BE7" s="50"/>
      <c r="BF7" s="50"/>
      <c r="BG7" s="50"/>
      <c r="BH7" s="50"/>
      <c r="BI7" s="50">
        <v>3</v>
      </c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>
        <v>4</v>
      </c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1">
        <v>5</v>
      </c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</row>
    <row r="8" spans="1:99" ht="15" customHeight="1">
      <c r="A8" s="202" t="s">
        <v>263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54" t="s">
        <v>34</v>
      </c>
      <c r="BE8" s="54"/>
      <c r="BF8" s="54"/>
      <c r="BG8" s="54"/>
      <c r="BH8" s="54"/>
      <c r="BI8" s="55">
        <v>-64175</v>
      </c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</row>
    <row r="9" spans="1:99" ht="15" customHeight="1">
      <c r="A9" s="202" t="s">
        <v>264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46" t="s">
        <v>36</v>
      </c>
      <c r="BE9" s="46"/>
      <c r="BF9" s="46"/>
      <c r="BG9" s="46"/>
      <c r="BH9" s="46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</row>
    <row r="10" spans="1:99" ht="15" customHeight="1">
      <c r="A10" s="199" t="s">
        <v>265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16" t="s">
        <v>38</v>
      </c>
      <c r="BE10" s="116"/>
      <c r="BF10" s="116"/>
      <c r="BG10" s="116"/>
      <c r="BH10" s="116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</row>
    <row r="11" spans="1:99" ht="12.75">
      <c r="A11" s="96" t="s">
        <v>68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46" t="s">
        <v>225</v>
      </c>
      <c r="BE11" s="46"/>
      <c r="BF11" s="46"/>
      <c r="BG11" s="46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</row>
    <row r="12" spans="1:99" ht="12.75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46"/>
      <c r="BE12" s="46"/>
      <c r="BF12" s="46"/>
      <c r="BG12" s="46"/>
      <c r="BH12" s="46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</row>
    <row r="13" spans="1:99" ht="1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46"/>
      <c r="BE13" s="46"/>
      <c r="BF13" s="46"/>
      <c r="BG13" s="46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</row>
    <row r="14" spans="55:99" ht="15" customHeight="1">
      <c r="BC14" s="20" t="s">
        <v>53</v>
      </c>
      <c r="BD14" s="85" t="s">
        <v>44</v>
      </c>
      <c r="BE14" s="85"/>
      <c r="BF14" s="85"/>
      <c r="BG14" s="85"/>
      <c r="BH14" s="85"/>
      <c r="BI14" s="43">
        <f>BI8</f>
        <v>-64175</v>
      </c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</row>
    <row r="18" s="30" customFormat="1" ht="12.75"/>
  </sheetData>
  <sheetProtection selectLockedCells="1" selectUnlockedCells="1"/>
  <mergeCells count="53">
    <mergeCell ref="A3:BC3"/>
    <mergeCell ref="BD3:BH3"/>
    <mergeCell ref="BI3:CU3"/>
    <mergeCell ref="A4:BC4"/>
    <mergeCell ref="BD4:BH4"/>
    <mergeCell ref="BI4:BU4"/>
    <mergeCell ref="BV4:CH4"/>
    <mergeCell ref="CI4:CU4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CI6:CU6"/>
    <mergeCell ref="A7:BC7"/>
    <mergeCell ref="BD7:BH7"/>
    <mergeCell ref="BI7:BU7"/>
    <mergeCell ref="BV7:CH7"/>
    <mergeCell ref="CI7:CU7"/>
    <mergeCell ref="A8:BC8"/>
    <mergeCell ref="BD8:BH8"/>
    <mergeCell ref="BI8:BU8"/>
    <mergeCell ref="BV8:CH8"/>
    <mergeCell ref="CI8:CU8"/>
    <mergeCell ref="A9:BC9"/>
    <mergeCell ref="BD9:BH9"/>
    <mergeCell ref="BI9:BU9"/>
    <mergeCell ref="BV9:CH9"/>
    <mergeCell ref="CI9:CU9"/>
    <mergeCell ref="A10:BC10"/>
    <mergeCell ref="BD10:BH10"/>
    <mergeCell ref="BI10:BU10"/>
    <mergeCell ref="BV10:CH10"/>
    <mergeCell ref="CI10:CU10"/>
    <mergeCell ref="A11:BC11"/>
    <mergeCell ref="BD11:BH12"/>
    <mergeCell ref="BI11:BU12"/>
    <mergeCell ref="BV11:CH12"/>
    <mergeCell ref="CI11:CU12"/>
    <mergeCell ref="A12:BC12"/>
    <mergeCell ref="A13:BC13"/>
    <mergeCell ref="BD13:BH13"/>
    <mergeCell ref="BI13:BU13"/>
    <mergeCell ref="BV13:CH13"/>
    <mergeCell ref="CI13:CU13"/>
    <mergeCell ref="BD14:BH14"/>
    <mergeCell ref="BI14:BU14"/>
    <mergeCell ref="BV14:CH14"/>
    <mergeCell ref="CI14:CU14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CU30"/>
  <sheetViews>
    <sheetView zoomScale="120" zoomScaleNormal="120" zoomScalePageLayoutView="0" workbookViewId="0" topLeftCell="A1">
      <selection activeCell="AN6" sqref="AN6:AP6"/>
    </sheetView>
  </sheetViews>
  <sheetFormatPr defaultColWidth="1.37890625" defaultRowHeight="12.75"/>
  <cols>
    <col min="1" max="1" width="1.625" style="1" customWidth="1"/>
    <col min="2" max="16384" width="1.37890625" style="1" customWidth="1"/>
  </cols>
  <sheetData>
    <row r="1" spans="1:99" s="4" customFormat="1" ht="15.75" customHeight="1">
      <c r="A1" s="73" t="s">
        <v>81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</row>
    <row r="2" spans="1:99" s="4" customFormat="1" ht="15.75" customHeight="1">
      <c r="A2" s="73" t="s">
        <v>82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</row>
    <row r="3" spans="1:85" s="4" customFormat="1" ht="15.75" customHeight="1">
      <c r="A3" s="5"/>
      <c r="B3" s="5"/>
      <c r="C3" s="5"/>
      <c r="D3" s="5"/>
      <c r="AB3" s="5"/>
      <c r="AE3" s="5"/>
      <c r="AF3" s="5"/>
      <c r="AH3" s="6" t="s">
        <v>3</v>
      </c>
      <c r="AI3" s="74" t="s">
        <v>300</v>
      </c>
      <c r="AJ3" s="74"/>
      <c r="AK3" s="74"/>
      <c r="BF3" s="7" t="s">
        <v>4</v>
      </c>
      <c r="BG3" s="74" t="s">
        <v>301</v>
      </c>
      <c r="BH3" s="74"/>
      <c r="BI3" s="74"/>
      <c r="BJ3" s="4" t="s">
        <v>5</v>
      </c>
      <c r="BM3" s="74" t="s">
        <v>326</v>
      </c>
      <c r="BN3" s="74"/>
      <c r="BO3" s="74"/>
      <c r="BP3" s="4" t="s">
        <v>6</v>
      </c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</row>
    <row r="4" spans="1:85" ht="15.75" customHeight="1">
      <c r="A4" s="8"/>
      <c r="B4" s="8"/>
      <c r="C4" s="8"/>
      <c r="D4" s="8"/>
      <c r="AB4" s="8"/>
      <c r="AC4" s="8"/>
      <c r="AD4" s="8"/>
      <c r="AH4" s="11"/>
      <c r="AI4" s="17"/>
      <c r="AJ4" s="17"/>
      <c r="AK4" s="17"/>
      <c r="BD4" s="18"/>
      <c r="BE4" s="17"/>
      <c r="BF4" s="17"/>
      <c r="BG4" s="17"/>
      <c r="BK4" s="17"/>
      <c r="BL4" s="17"/>
      <c r="BM4" s="17"/>
      <c r="BR4" s="9"/>
      <c r="BS4" s="9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</row>
    <row r="5" spans="1:99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75" t="s">
        <v>7</v>
      </c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</row>
    <row r="6" spans="39:99" ht="15" customHeight="1">
      <c r="AM6" s="11" t="s">
        <v>8</v>
      </c>
      <c r="AN6" s="76">
        <f>'120 Свод'!$AN$12</f>
        <v>25</v>
      </c>
      <c r="AO6" s="77"/>
      <c r="AP6" s="77"/>
      <c r="AQ6" s="34" t="s">
        <v>9</v>
      </c>
      <c r="AR6" s="34"/>
      <c r="AS6" s="77" t="str">
        <f>'120 Свод'!AS12:BC12</f>
        <v>сентября</v>
      </c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8">
        <v>20</v>
      </c>
      <c r="BE6" s="78"/>
      <c r="BF6" s="79">
        <f>'120 Свод'!BF12:BH12</f>
        <v>23</v>
      </c>
      <c r="BG6" s="79"/>
      <c r="BH6" s="79"/>
      <c r="BI6" s="1" t="s">
        <v>10</v>
      </c>
      <c r="CF6" s="11" t="s">
        <v>11</v>
      </c>
      <c r="CH6" s="81" t="str">
        <f>'120 Свод'!CH12:CU12</f>
        <v>25.09.2023</v>
      </c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</row>
    <row r="7" spans="84:99" ht="12.75">
      <c r="CF7" s="11" t="s">
        <v>12</v>
      </c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</row>
    <row r="8" spans="84:99" ht="12.75">
      <c r="CF8" s="11" t="s">
        <v>13</v>
      </c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</row>
    <row r="9" spans="84:99" ht="15" customHeight="1">
      <c r="CF9" s="11" t="s">
        <v>14</v>
      </c>
      <c r="CH9" s="70" t="s">
        <v>302</v>
      </c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</row>
    <row r="10" spans="1:99" ht="15" customHeight="1">
      <c r="A10" s="1" t="s">
        <v>15</v>
      </c>
      <c r="J10" s="71" t="s">
        <v>304</v>
      </c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CF10" s="11" t="s">
        <v>16</v>
      </c>
      <c r="CH10" s="70" t="s">
        <v>303</v>
      </c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</row>
    <row r="11" spans="1:99" ht="15" customHeight="1">
      <c r="A11" s="1" t="s">
        <v>17</v>
      </c>
      <c r="J11" s="114">
        <f>'120 Свод'!J17:BV17</f>
        <v>29</v>
      </c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CF11" s="11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</row>
    <row r="12" spans="10:99" s="12" customFormat="1" ht="10.5" customHeight="1">
      <c r="J12" s="61" t="s">
        <v>18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CF12" s="13"/>
      <c r="CH12" s="62" t="s">
        <v>19</v>
      </c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</row>
    <row r="13" spans="1:99" ht="15" customHeight="1">
      <c r="A13" s="1" t="s">
        <v>20</v>
      </c>
      <c r="CF13" s="11" t="s">
        <v>21</v>
      </c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</row>
    <row r="15" spans="1:99" ht="12.75">
      <c r="A15" s="14" t="s">
        <v>83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</row>
    <row r="17" spans="1:99" ht="12.75">
      <c r="A17" s="63" t="s">
        <v>23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4" t="s">
        <v>24</v>
      </c>
      <c r="BE17" s="64"/>
      <c r="BF17" s="64"/>
      <c r="BG17" s="64"/>
      <c r="BH17" s="64"/>
      <c r="BI17" s="65" t="s">
        <v>25</v>
      </c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6"/>
    </row>
    <row r="18" spans="1:99" ht="12.7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8" t="s">
        <v>26</v>
      </c>
      <c r="BE18" s="58"/>
      <c r="BF18" s="58"/>
      <c r="BG18" s="58"/>
      <c r="BH18" s="58"/>
      <c r="BI18" s="58" t="s">
        <v>306</v>
      </c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 t="s">
        <v>307</v>
      </c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67" t="s">
        <v>323</v>
      </c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8"/>
    </row>
    <row r="19" spans="1:99" ht="12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8"/>
      <c r="BE19" s="58"/>
      <c r="BF19" s="58"/>
      <c r="BG19" s="58"/>
      <c r="BH19" s="58"/>
      <c r="BI19" s="58" t="s">
        <v>28</v>
      </c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 t="s">
        <v>29</v>
      </c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9" t="s">
        <v>30</v>
      </c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60"/>
    </row>
    <row r="20" spans="1:99" ht="12.7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8"/>
      <c r="BE20" s="58"/>
      <c r="BF20" s="58"/>
      <c r="BG20" s="58"/>
      <c r="BH20" s="58"/>
      <c r="BI20" s="58" t="s">
        <v>31</v>
      </c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9" t="s">
        <v>32</v>
      </c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 t="s">
        <v>32</v>
      </c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60"/>
    </row>
    <row r="21" spans="1:99" ht="12.75">
      <c r="A21" s="49">
        <v>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50">
        <v>2</v>
      </c>
      <c r="BE21" s="50"/>
      <c r="BF21" s="50"/>
      <c r="BG21" s="50"/>
      <c r="BH21" s="50"/>
      <c r="BI21" s="50">
        <v>3</v>
      </c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>
        <v>4</v>
      </c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1">
        <v>5</v>
      </c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2"/>
    </row>
    <row r="22" spans="1:99" ht="15" customHeight="1">
      <c r="A22" s="53" t="s">
        <v>33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4" t="s">
        <v>34</v>
      </c>
      <c r="BE22" s="54"/>
      <c r="BF22" s="54"/>
      <c r="BG22" s="54"/>
      <c r="BH22" s="54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</row>
    <row r="23" spans="1:99" ht="15" customHeight="1">
      <c r="A23" s="45" t="s">
        <v>35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 t="s">
        <v>36</v>
      </c>
      <c r="BE23" s="46"/>
      <c r="BF23" s="46"/>
      <c r="BG23" s="46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</row>
    <row r="24" spans="1:99" ht="15" customHeight="1">
      <c r="A24" s="45" t="s">
        <v>84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6" t="s">
        <v>38</v>
      </c>
      <c r="BE24" s="46"/>
      <c r="BF24" s="46"/>
      <c r="BG24" s="46"/>
      <c r="BH24" s="46"/>
      <c r="BI24" s="47">
        <v>131136603.18</v>
      </c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>
        <v>131136603.18</v>
      </c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8">
        <v>131136603.18</v>
      </c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</row>
    <row r="25" spans="1:99" ht="15" customHeight="1">
      <c r="A25" s="45" t="s">
        <v>39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6" t="s">
        <v>40</v>
      </c>
      <c r="BE25" s="46"/>
      <c r="BF25" s="46"/>
      <c r="BG25" s="46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</row>
    <row r="26" spans="1:99" ht="15" customHeight="1">
      <c r="A26" s="45" t="s">
        <v>41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6" t="s">
        <v>42</v>
      </c>
      <c r="BE26" s="46"/>
      <c r="BF26" s="46"/>
      <c r="BG26" s="46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</row>
    <row r="27" spans="1:99" ht="12.75">
      <c r="A27" s="41" t="s">
        <v>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2" t="s">
        <v>44</v>
      </c>
      <c r="BE27" s="42"/>
      <c r="BF27" s="42"/>
      <c r="BG27" s="42"/>
      <c r="BH27" s="42"/>
      <c r="BI27" s="43">
        <v>131136603.18</v>
      </c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>
        <v>131136603.18</v>
      </c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91">
        <v>131136603.18</v>
      </c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</row>
    <row r="28" spans="1:99" ht="12.75">
      <c r="A28" s="44" t="s">
        <v>45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2"/>
      <c r="BE28" s="42"/>
      <c r="BF28" s="42"/>
      <c r="BG28" s="42"/>
      <c r="BH28" s="42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</row>
    <row r="29" spans="1:18" s="2" customFormat="1" ht="11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="16" customFormat="1" ht="12" customHeight="1">
      <c r="A30" s="16" t="s">
        <v>86</v>
      </c>
    </row>
    <row r="31" s="16" customFormat="1" ht="11.25"/>
  </sheetData>
  <sheetProtection selectLockedCells="1" selectUnlockedCells="1"/>
  <mergeCells count="73">
    <mergeCell ref="A1:CU1"/>
    <mergeCell ref="A2:CU2"/>
    <mergeCell ref="AI3:AK3"/>
    <mergeCell ref="BG3:BI3"/>
    <mergeCell ref="BM3:BO3"/>
    <mergeCell ref="CH5:CU5"/>
    <mergeCell ref="AN6:AP6"/>
    <mergeCell ref="AS6:BC6"/>
    <mergeCell ref="BD6:BE6"/>
    <mergeCell ref="BF6:BH6"/>
    <mergeCell ref="CH6:CU6"/>
    <mergeCell ref="CH7:CU8"/>
    <mergeCell ref="CH9:CU9"/>
    <mergeCell ref="J10:BV10"/>
    <mergeCell ref="CH10:CU10"/>
    <mergeCell ref="J11:BV11"/>
    <mergeCell ref="CH11:CU11"/>
    <mergeCell ref="J12:BV12"/>
    <mergeCell ref="CH12:CU13"/>
    <mergeCell ref="A17:BC17"/>
    <mergeCell ref="BD17:BH17"/>
    <mergeCell ref="BI17:CU17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A24:BC24"/>
    <mergeCell ref="BD24:BH24"/>
    <mergeCell ref="BI24:BU24"/>
    <mergeCell ref="BV24:CH24"/>
    <mergeCell ref="CI24:CU24"/>
    <mergeCell ref="A25:BC25"/>
    <mergeCell ref="BD25:BH25"/>
    <mergeCell ref="BI25:BU25"/>
    <mergeCell ref="BV25:CH25"/>
    <mergeCell ref="CI25:CU25"/>
    <mergeCell ref="A26:BC26"/>
    <mergeCell ref="BD26:BH26"/>
    <mergeCell ref="BI26:BU26"/>
    <mergeCell ref="BV26:CH26"/>
    <mergeCell ref="CI26:CU26"/>
    <mergeCell ref="A27:BC27"/>
    <mergeCell ref="BD27:BH28"/>
    <mergeCell ref="BI27:BU28"/>
    <mergeCell ref="BV27:CH28"/>
    <mergeCell ref="CI27:CU28"/>
    <mergeCell ref="A28:BC28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zoomScalePageLayoutView="0" workbookViewId="0" topLeftCell="A1">
      <selection activeCell="BI18" sqref="BI18:BU19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" t="s">
        <v>87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</row>
    <row r="3" spans="1:99" ht="12.75">
      <c r="A3" s="63" t="s">
        <v>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4" t="s">
        <v>24</v>
      </c>
      <c r="BE3" s="64"/>
      <c r="BF3" s="64"/>
      <c r="BG3" s="64"/>
      <c r="BH3" s="64"/>
      <c r="BI3" s="65" t="s">
        <v>25</v>
      </c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6"/>
    </row>
    <row r="4" spans="1:99" ht="12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8" t="s">
        <v>26</v>
      </c>
      <c r="BE4" s="58"/>
      <c r="BF4" s="58"/>
      <c r="BG4" s="58"/>
      <c r="BH4" s="58"/>
      <c r="BI4" s="58" t="s">
        <v>306</v>
      </c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 t="s">
        <v>307</v>
      </c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67" t="s">
        <v>323</v>
      </c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8"/>
    </row>
    <row r="5" spans="1:99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8"/>
      <c r="BE5" s="58"/>
      <c r="BF5" s="58"/>
      <c r="BG5" s="58"/>
      <c r="BH5" s="58"/>
      <c r="BI5" s="58" t="s">
        <v>28</v>
      </c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 t="s">
        <v>29</v>
      </c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9" t="s">
        <v>30</v>
      </c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60"/>
    </row>
    <row r="6" spans="1:99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8"/>
      <c r="BE6" s="58"/>
      <c r="BF6" s="58"/>
      <c r="BG6" s="58"/>
      <c r="BH6" s="58"/>
      <c r="BI6" s="58" t="s">
        <v>31</v>
      </c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9" t="s">
        <v>32</v>
      </c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 t="s">
        <v>32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60"/>
    </row>
    <row r="7" spans="1:99" ht="13.5" thickBot="1">
      <c r="A7" s="49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50">
        <v>2</v>
      </c>
      <c r="BE7" s="50"/>
      <c r="BF7" s="50"/>
      <c r="BG7" s="50"/>
      <c r="BH7" s="50"/>
      <c r="BI7" s="50">
        <v>3</v>
      </c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>
        <v>4</v>
      </c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1">
        <v>5</v>
      </c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2"/>
    </row>
    <row r="8" spans="1:99" ht="13.5" thickBot="1">
      <c r="A8" s="122" t="s">
        <v>286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54" t="s">
        <v>34</v>
      </c>
      <c r="BE8" s="54"/>
      <c r="BF8" s="54"/>
      <c r="BG8" s="54"/>
      <c r="BH8" s="54"/>
      <c r="BI8" s="55">
        <f>1234557.6+5270612.34+7969961.17+132439601.84+242141.8+7750479.68</f>
        <v>154907354.43</v>
      </c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>
        <f>1234557.6+5270612.34+7969961.17+132439601.84</f>
        <v>146914732.95</v>
      </c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>
        <f>1234557.6+5270612.34+7969961.17+132439601.84</f>
        <v>146914732.95</v>
      </c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</row>
    <row r="9" spans="1:99" ht="12.75">
      <c r="A9" s="120" t="s">
        <v>287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54"/>
      <c r="BE9" s="54"/>
      <c r="BF9" s="54"/>
      <c r="BG9" s="54"/>
      <c r="BH9" s="54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</row>
    <row r="10" spans="1:99" ht="15" customHeight="1">
      <c r="A10" s="121" t="s">
        <v>88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46" t="s">
        <v>36</v>
      </c>
      <c r="BE10" s="46"/>
      <c r="BF10" s="46"/>
      <c r="BG10" s="46"/>
      <c r="BH10" s="46"/>
      <c r="BI10" s="47">
        <f>BI11+BI18+BI20</f>
        <v>4097307.5599999996</v>
      </c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>
        <f>BV11+BV18</f>
        <v>1006068.8400000001</v>
      </c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>
        <f>CI11+CI18</f>
        <v>1006068.8400000001</v>
      </c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</row>
    <row r="11" spans="1:99" ht="12.75">
      <c r="A11" s="96" t="s">
        <v>68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46" t="s">
        <v>252</v>
      </c>
      <c r="BE11" s="46"/>
      <c r="BF11" s="46"/>
      <c r="BG11" s="46"/>
      <c r="BH11" s="46"/>
      <c r="BI11" s="47">
        <f>мз!BW16</f>
        <v>539404.6000000001</v>
      </c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>
        <f>мз!CE16</f>
        <v>539404.6000000001</v>
      </c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8">
        <f>мз!CN16</f>
        <v>539404.6000000001</v>
      </c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</row>
    <row r="12" spans="1:99" ht="12.75">
      <c r="A12" s="119" t="s">
        <v>90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46"/>
      <c r="BE12" s="46"/>
      <c r="BF12" s="46"/>
      <c r="BG12" s="46"/>
      <c r="BH12" s="46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</row>
    <row r="13" spans="1:99" ht="12.75">
      <c r="A13" s="105" t="s">
        <v>91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46"/>
      <c r="BE13" s="46"/>
      <c r="BF13" s="46"/>
      <c r="BG13" s="46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</row>
    <row r="14" spans="1:99" ht="12.75">
      <c r="A14" s="96" t="s">
        <v>92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46" t="s">
        <v>253</v>
      </c>
      <c r="BE14" s="46"/>
      <c r="BF14" s="46"/>
      <c r="BG14" s="46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</row>
    <row r="15" spans="1:99" ht="12.75">
      <c r="A15" s="105" t="s">
        <v>295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46"/>
      <c r="BE15" s="46"/>
      <c r="BF15" s="46"/>
      <c r="BG15" s="46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</row>
    <row r="16" spans="1:99" ht="15" customHeight="1">
      <c r="A16" s="107" t="s">
        <v>95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46" t="s">
        <v>254</v>
      </c>
      <c r="BE16" s="46"/>
      <c r="BF16" s="46"/>
      <c r="BG16" s="46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</row>
    <row r="17" spans="1:99" ht="15" customHeight="1">
      <c r="A17" s="107" t="s">
        <v>96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46" t="s">
        <v>289</v>
      </c>
      <c r="BE17" s="46"/>
      <c r="BF17" s="46"/>
      <c r="BG17" s="46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</row>
    <row r="18" spans="1:99" ht="12.75">
      <c r="A18" s="96" t="s">
        <v>97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46" t="s">
        <v>290</v>
      </c>
      <c r="BE18" s="46"/>
      <c r="BF18" s="46"/>
      <c r="BG18" s="46"/>
      <c r="BH18" s="46"/>
      <c r="BI18" s="47">
        <f>'возмещение расходов'!BV33</f>
        <v>466664.24</v>
      </c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>
        <f>'возмещение расходов'!CD33</f>
        <v>466664.24</v>
      </c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8">
        <f>'возмещение расходов'!CM33</f>
        <v>466664.24</v>
      </c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</row>
    <row r="19" spans="1:99" ht="12.75">
      <c r="A19" s="105" t="s">
        <v>98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46"/>
      <c r="BE19" s="46"/>
      <c r="BF19" s="46"/>
      <c r="BG19" s="46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</row>
    <row r="20" spans="1:99" ht="15" customHeight="1">
      <c r="A20" s="107" t="s">
        <v>99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16" t="s">
        <v>38</v>
      </c>
      <c r="BE20" s="116"/>
      <c r="BF20" s="116"/>
      <c r="BG20" s="116"/>
      <c r="BH20" s="116"/>
      <c r="BI20" s="117">
        <f>'прочие доходы'!BW30+'прочие доходы'!AQ14</f>
        <v>3091238.7199999997</v>
      </c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>
        <f>'прочие доходы'!CE30</f>
        <v>2690398</v>
      </c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8">
        <f>'прочие доходы'!CN30</f>
        <v>2690398</v>
      </c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</row>
    <row r="21" spans="1:99" ht="15" customHeight="1" thickBot="1">
      <c r="A21" s="84" t="s">
        <v>53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5" t="s">
        <v>44</v>
      </c>
      <c r="BE21" s="85"/>
      <c r="BF21" s="85"/>
      <c r="BG21" s="85"/>
      <c r="BH21" s="85"/>
      <c r="BI21" s="43">
        <f>BI8+BI10+BI20</f>
        <v>162095900.71</v>
      </c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>
        <f>BV8+BV10+BV20</f>
        <v>150611199.79</v>
      </c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>
        <f>CI8+CI10+CI20</f>
        <v>150611199.79</v>
      </c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</row>
    <row r="25" ht="12.75">
      <c r="AT25" s="1" t="s">
        <v>288</v>
      </c>
    </row>
  </sheetData>
  <sheetProtection selectLockedCells="1" selectUnlockedCells="1"/>
  <mergeCells count="73">
    <mergeCell ref="A16:BC16"/>
    <mergeCell ref="BI16:BU16"/>
    <mergeCell ref="BV16:CH16"/>
    <mergeCell ref="CI16:CU16"/>
    <mergeCell ref="BD17:BH17"/>
    <mergeCell ref="BI17:BU17"/>
    <mergeCell ref="BV17:CH17"/>
    <mergeCell ref="CI17:CU17"/>
    <mergeCell ref="CI6:CU6"/>
    <mergeCell ref="A3:BC3"/>
    <mergeCell ref="BD3:BH3"/>
    <mergeCell ref="BI3:CU3"/>
    <mergeCell ref="A4:BC4"/>
    <mergeCell ref="BD4:BH4"/>
    <mergeCell ref="BI4:BU4"/>
    <mergeCell ref="BV4:CH4"/>
    <mergeCell ref="CI4:CU4"/>
    <mergeCell ref="CI8:CU9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BV10:CH10"/>
    <mergeCell ref="A7:BC7"/>
    <mergeCell ref="BD7:BH7"/>
    <mergeCell ref="BI7:BU7"/>
    <mergeCell ref="BV7:CH7"/>
    <mergeCell ref="CI7:CU7"/>
    <mergeCell ref="A8:BC8"/>
    <mergeCell ref="BD8:BH9"/>
    <mergeCell ref="BI8:BU9"/>
    <mergeCell ref="BV8:CH9"/>
    <mergeCell ref="A12:BC12"/>
    <mergeCell ref="A13:BC13"/>
    <mergeCell ref="A9:BC9"/>
    <mergeCell ref="A10:BC10"/>
    <mergeCell ref="A11:BC11"/>
    <mergeCell ref="BD10:BH10"/>
    <mergeCell ref="BV20:CH20"/>
    <mergeCell ref="CI20:CU20"/>
    <mergeCell ref="A14:BC14"/>
    <mergeCell ref="A15:BC15"/>
    <mergeCell ref="A18:BC18"/>
    <mergeCell ref="BD18:BH19"/>
    <mergeCell ref="BI18:BU19"/>
    <mergeCell ref="BV18:CH19"/>
    <mergeCell ref="BD16:BH16"/>
    <mergeCell ref="A17:BC17"/>
    <mergeCell ref="A21:BC21"/>
    <mergeCell ref="BD21:BH21"/>
    <mergeCell ref="BI21:BU21"/>
    <mergeCell ref="BV21:CH21"/>
    <mergeCell ref="CI21:CU21"/>
    <mergeCell ref="CI18:CU19"/>
    <mergeCell ref="A19:BC19"/>
    <mergeCell ref="A20:BC20"/>
    <mergeCell ref="BD20:BH20"/>
    <mergeCell ref="BI20:BU20"/>
    <mergeCell ref="CI10:CU10"/>
    <mergeCell ref="BD11:BH13"/>
    <mergeCell ref="BI11:BU13"/>
    <mergeCell ref="BV11:CH13"/>
    <mergeCell ref="CI11:CU13"/>
    <mergeCell ref="BD14:BH15"/>
    <mergeCell ref="BI14:BU15"/>
    <mergeCell ref="BV14:CH15"/>
    <mergeCell ref="CI14:CU15"/>
    <mergeCell ref="BI10:BU10"/>
  </mergeCells>
  <printOptions/>
  <pageMargins left="0.39375" right="0.39375" top="0.7875" bottom="0.39375" header="0.27569444444444446" footer="0.511805555555555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V31"/>
  <sheetViews>
    <sheetView zoomScalePageLayoutView="0" workbookViewId="0" topLeftCell="A1">
      <selection activeCell="CN17" sqref="CN17"/>
    </sheetView>
  </sheetViews>
  <sheetFormatPr defaultColWidth="1.37890625" defaultRowHeight="12.75"/>
  <cols>
    <col min="1" max="46" width="1.37890625" style="1" customWidth="1"/>
    <col min="47" max="47" width="5.25390625" style="1" customWidth="1"/>
    <col min="48" max="54" width="1.37890625" style="1" customWidth="1"/>
    <col min="55" max="55" width="7.125" style="1" customWidth="1"/>
    <col min="56" max="56" width="13.875" style="1" customWidth="1"/>
    <col min="57" max="16384" width="1.37890625" style="1" customWidth="1"/>
  </cols>
  <sheetData>
    <row r="1" spans="1:47" ht="12.75">
      <c r="A1" s="14" t="s">
        <v>100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3" spans="1:71" ht="12.75">
      <c r="A3" s="14" t="s">
        <v>270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</row>
    <row r="4" spans="61:71" ht="12.75"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</row>
    <row r="5" spans="1:100" ht="12.75">
      <c r="A5" s="63" t="s">
        <v>101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4" t="s">
        <v>24</v>
      </c>
      <c r="S5" s="64"/>
      <c r="T5" s="64"/>
      <c r="U5" s="64"/>
      <c r="V5" s="64" t="s">
        <v>102</v>
      </c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 t="s">
        <v>103</v>
      </c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7" t="s">
        <v>104</v>
      </c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8"/>
    </row>
    <row r="6" spans="1:100" ht="12.75">
      <c r="A6" s="57" t="s">
        <v>105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 t="s">
        <v>26</v>
      </c>
      <c r="S6" s="58"/>
      <c r="T6" s="58"/>
      <c r="U6" s="58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 t="s">
        <v>106</v>
      </c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9"/>
    </row>
    <row r="7" spans="1:100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8"/>
      <c r="T7" s="58"/>
      <c r="U7" s="58"/>
      <c r="V7" s="58" t="s">
        <v>306</v>
      </c>
      <c r="W7" s="58"/>
      <c r="X7" s="58"/>
      <c r="Y7" s="58"/>
      <c r="Z7" s="58"/>
      <c r="AA7" s="58"/>
      <c r="AB7" s="58"/>
      <c r="AC7" s="58"/>
      <c r="AD7" s="58" t="s">
        <v>307</v>
      </c>
      <c r="AE7" s="58"/>
      <c r="AF7" s="58"/>
      <c r="AG7" s="58"/>
      <c r="AH7" s="58"/>
      <c r="AI7" s="58"/>
      <c r="AJ7" s="58"/>
      <c r="AK7" s="58"/>
      <c r="AL7" s="58"/>
      <c r="AM7" s="64" t="s">
        <v>324</v>
      </c>
      <c r="AN7" s="64"/>
      <c r="AO7" s="64"/>
      <c r="AP7" s="64"/>
      <c r="AQ7" s="64"/>
      <c r="AR7" s="64"/>
      <c r="AS7" s="64"/>
      <c r="AT7" s="64"/>
      <c r="AU7" s="64"/>
      <c r="AV7" s="58" t="s">
        <v>306</v>
      </c>
      <c r="AW7" s="58"/>
      <c r="AX7" s="58"/>
      <c r="AY7" s="58"/>
      <c r="AZ7" s="58"/>
      <c r="BA7" s="58"/>
      <c r="BB7" s="58"/>
      <c r="BC7" s="58"/>
      <c r="BD7" s="22" t="s">
        <v>306</v>
      </c>
      <c r="BE7" s="58" t="s">
        <v>307</v>
      </c>
      <c r="BF7" s="58"/>
      <c r="BG7" s="58"/>
      <c r="BH7" s="58"/>
      <c r="BI7" s="58"/>
      <c r="BJ7" s="58"/>
      <c r="BK7" s="58"/>
      <c r="BL7" s="58"/>
      <c r="BM7" s="58"/>
      <c r="BN7" s="64" t="s">
        <v>323</v>
      </c>
      <c r="BO7" s="64"/>
      <c r="BP7" s="64"/>
      <c r="BQ7" s="64"/>
      <c r="BR7" s="64"/>
      <c r="BS7" s="64"/>
      <c r="BT7" s="64"/>
      <c r="BU7" s="64"/>
      <c r="BV7" s="64"/>
      <c r="BW7" s="58" t="s">
        <v>306</v>
      </c>
      <c r="BX7" s="58"/>
      <c r="BY7" s="58"/>
      <c r="BZ7" s="58"/>
      <c r="CA7" s="58"/>
      <c r="CB7" s="58"/>
      <c r="CC7" s="58"/>
      <c r="CD7" s="58"/>
      <c r="CE7" s="58" t="s">
        <v>307</v>
      </c>
      <c r="CF7" s="58"/>
      <c r="CG7" s="58"/>
      <c r="CH7" s="58"/>
      <c r="CI7" s="58"/>
      <c r="CJ7" s="58"/>
      <c r="CK7" s="58"/>
      <c r="CL7" s="58"/>
      <c r="CM7" s="58"/>
      <c r="CN7" s="64" t="s">
        <v>324</v>
      </c>
      <c r="CO7" s="64"/>
      <c r="CP7" s="64"/>
      <c r="CQ7" s="64"/>
      <c r="CR7" s="64"/>
      <c r="CS7" s="64"/>
      <c r="CT7" s="64"/>
      <c r="CU7" s="64"/>
      <c r="CV7" s="64"/>
    </row>
    <row r="8" spans="1:100" ht="12.7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8"/>
      <c r="T8" s="58"/>
      <c r="U8" s="58"/>
      <c r="V8" s="58" t="s">
        <v>28</v>
      </c>
      <c r="W8" s="58"/>
      <c r="X8" s="58"/>
      <c r="Y8" s="58"/>
      <c r="Z8" s="58"/>
      <c r="AA8" s="58"/>
      <c r="AB8" s="58"/>
      <c r="AC8" s="58"/>
      <c r="AD8" s="58" t="s">
        <v>59</v>
      </c>
      <c r="AE8" s="58"/>
      <c r="AF8" s="58"/>
      <c r="AG8" s="58"/>
      <c r="AH8" s="58"/>
      <c r="AI8" s="58"/>
      <c r="AJ8" s="58"/>
      <c r="AK8" s="58"/>
      <c r="AL8" s="58"/>
      <c r="AM8" s="58" t="s">
        <v>60</v>
      </c>
      <c r="AN8" s="58"/>
      <c r="AO8" s="58"/>
      <c r="AP8" s="58"/>
      <c r="AQ8" s="58"/>
      <c r="AR8" s="58"/>
      <c r="AS8" s="58"/>
      <c r="AT8" s="58"/>
      <c r="AU8" s="58"/>
      <c r="AV8" s="58" t="s">
        <v>28</v>
      </c>
      <c r="AW8" s="58"/>
      <c r="AX8" s="58"/>
      <c r="AY8" s="58"/>
      <c r="AZ8" s="58"/>
      <c r="BA8" s="58"/>
      <c r="BB8" s="58"/>
      <c r="BC8" s="58"/>
      <c r="BD8" s="22" t="s">
        <v>28</v>
      </c>
      <c r="BE8" s="58" t="s">
        <v>59</v>
      </c>
      <c r="BF8" s="58"/>
      <c r="BG8" s="58"/>
      <c r="BH8" s="58"/>
      <c r="BI8" s="58"/>
      <c r="BJ8" s="58"/>
      <c r="BK8" s="58"/>
      <c r="BL8" s="58"/>
      <c r="BM8" s="58"/>
      <c r="BN8" s="58" t="s">
        <v>60</v>
      </c>
      <c r="BO8" s="58"/>
      <c r="BP8" s="58"/>
      <c r="BQ8" s="58"/>
      <c r="BR8" s="58"/>
      <c r="BS8" s="58"/>
      <c r="BT8" s="58"/>
      <c r="BU8" s="58"/>
      <c r="BV8" s="58"/>
      <c r="BW8" s="58" t="s">
        <v>28</v>
      </c>
      <c r="BX8" s="58"/>
      <c r="BY8" s="58"/>
      <c r="BZ8" s="58"/>
      <c r="CA8" s="58"/>
      <c r="CB8" s="58"/>
      <c r="CC8" s="58"/>
      <c r="CD8" s="58"/>
      <c r="CE8" s="58" t="s">
        <v>59</v>
      </c>
      <c r="CF8" s="58"/>
      <c r="CG8" s="58"/>
      <c r="CH8" s="58"/>
      <c r="CI8" s="58"/>
      <c r="CJ8" s="58"/>
      <c r="CK8" s="58"/>
      <c r="CL8" s="58"/>
      <c r="CM8" s="58"/>
      <c r="CN8" s="58" t="s">
        <v>60</v>
      </c>
      <c r="CO8" s="58"/>
      <c r="CP8" s="58"/>
      <c r="CQ8" s="58"/>
      <c r="CR8" s="58"/>
      <c r="CS8" s="58"/>
      <c r="CT8" s="58"/>
      <c r="CU8" s="58"/>
      <c r="CV8" s="58"/>
    </row>
    <row r="9" spans="1:100" ht="12.7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8"/>
      <c r="T9" s="58"/>
      <c r="U9" s="58"/>
      <c r="V9" s="58" t="s">
        <v>61</v>
      </c>
      <c r="W9" s="58"/>
      <c r="X9" s="58"/>
      <c r="Y9" s="58"/>
      <c r="Z9" s="58"/>
      <c r="AA9" s="58"/>
      <c r="AB9" s="58"/>
      <c r="AC9" s="58"/>
      <c r="AD9" s="58" t="s">
        <v>62</v>
      </c>
      <c r="AE9" s="58"/>
      <c r="AF9" s="58"/>
      <c r="AG9" s="58"/>
      <c r="AH9" s="58"/>
      <c r="AI9" s="58"/>
      <c r="AJ9" s="58"/>
      <c r="AK9" s="58"/>
      <c r="AL9" s="58"/>
      <c r="AM9" s="58" t="s">
        <v>62</v>
      </c>
      <c r="AN9" s="58"/>
      <c r="AO9" s="58"/>
      <c r="AP9" s="58"/>
      <c r="AQ9" s="58"/>
      <c r="AR9" s="58"/>
      <c r="AS9" s="58"/>
      <c r="AT9" s="58"/>
      <c r="AU9" s="58"/>
      <c r="AV9" s="58" t="s">
        <v>61</v>
      </c>
      <c r="AW9" s="58"/>
      <c r="AX9" s="58"/>
      <c r="AY9" s="58"/>
      <c r="AZ9" s="58"/>
      <c r="BA9" s="58"/>
      <c r="BB9" s="58"/>
      <c r="BC9" s="58"/>
      <c r="BD9" s="22" t="s">
        <v>61</v>
      </c>
      <c r="BE9" s="58" t="s">
        <v>62</v>
      </c>
      <c r="BF9" s="58"/>
      <c r="BG9" s="58"/>
      <c r="BH9" s="58"/>
      <c r="BI9" s="58"/>
      <c r="BJ9" s="58"/>
      <c r="BK9" s="58"/>
      <c r="BL9" s="58"/>
      <c r="BM9" s="58"/>
      <c r="BN9" s="58" t="s">
        <v>62</v>
      </c>
      <c r="BO9" s="58"/>
      <c r="BP9" s="58"/>
      <c r="BQ9" s="58"/>
      <c r="BR9" s="58"/>
      <c r="BS9" s="58"/>
      <c r="BT9" s="58"/>
      <c r="BU9" s="58"/>
      <c r="BV9" s="58"/>
      <c r="BW9" s="58" t="s">
        <v>61</v>
      </c>
      <c r="BX9" s="58"/>
      <c r="BY9" s="58"/>
      <c r="BZ9" s="58"/>
      <c r="CA9" s="58"/>
      <c r="CB9" s="58"/>
      <c r="CC9" s="58"/>
      <c r="CD9" s="58"/>
      <c r="CE9" s="58" t="s">
        <v>62</v>
      </c>
      <c r="CF9" s="58"/>
      <c r="CG9" s="58"/>
      <c r="CH9" s="58"/>
      <c r="CI9" s="58"/>
      <c r="CJ9" s="58"/>
      <c r="CK9" s="58"/>
      <c r="CL9" s="58"/>
      <c r="CM9" s="58"/>
      <c r="CN9" s="58" t="s">
        <v>62</v>
      </c>
      <c r="CO9" s="58"/>
      <c r="CP9" s="58"/>
      <c r="CQ9" s="58"/>
      <c r="CR9" s="58"/>
      <c r="CS9" s="58"/>
      <c r="CT9" s="58"/>
      <c r="CU9" s="58"/>
      <c r="CV9" s="58"/>
    </row>
    <row r="10" spans="1:100" ht="25.5">
      <c r="A10" s="57" t="s">
        <v>285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/>
      <c r="S10" s="58"/>
      <c r="T10" s="58"/>
      <c r="U10" s="58"/>
      <c r="V10" s="58" t="s">
        <v>63</v>
      </c>
      <c r="W10" s="58"/>
      <c r="X10" s="58"/>
      <c r="Y10" s="58"/>
      <c r="Z10" s="58"/>
      <c r="AA10" s="58"/>
      <c r="AB10" s="58"/>
      <c r="AC10" s="58"/>
      <c r="AD10" s="59" t="s">
        <v>64</v>
      </c>
      <c r="AE10" s="59"/>
      <c r="AF10" s="59"/>
      <c r="AG10" s="59"/>
      <c r="AH10" s="59"/>
      <c r="AI10" s="59"/>
      <c r="AJ10" s="59"/>
      <c r="AK10" s="59"/>
      <c r="AL10" s="59"/>
      <c r="AM10" s="59" t="s">
        <v>64</v>
      </c>
      <c r="AN10" s="59"/>
      <c r="AO10" s="59"/>
      <c r="AP10" s="59"/>
      <c r="AQ10" s="59"/>
      <c r="AR10" s="59"/>
      <c r="AS10" s="59"/>
      <c r="AT10" s="59"/>
      <c r="AU10" s="59"/>
      <c r="AV10" s="126" t="s">
        <v>314</v>
      </c>
      <c r="AW10" s="127"/>
      <c r="AX10" s="127"/>
      <c r="AY10" s="127"/>
      <c r="AZ10" s="127"/>
      <c r="BA10" s="127"/>
      <c r="BB10" s="127"/>
      <c r="BC10" s="128"/>
      <c r="BD10" s="31" t="s">
        <v>315</v>
      </c>
      <c r="BE10" s="59" t="s">
        <v>64</v>
      </c>
      <c r="BF10" s="59"/>
      <c r="BG10" s="59"/>
      <c r="BH10" s="59"/>
      <c r="BI10" s="59"/>
      <c r="BJ10" s="59"/>
      <c r="BK10" s="59"/>
      <c r="BL10" s="59"/>
      <c r="BM10" s="59"/>
      <c r="BN10" s="59" t="s">
        <v>64</v>
      </c>
      <c r="BO10" s="59"/>
      <c r="BP10" s="59"/>
      <c r="BQ10" s="59"/>
      <c r="BR10" s="59"/>
      <c r="BS10" s="59"/>
      <c r="BT10" s="59"/>
      <c r="BU10" s="59"/>
      <c r="BV10" s="59"/>
      <c r="BW10" s="58" t="s">
        <v>63</v>
      </c>
      <c r="BX10" s="58"/>
      <c r="BY10" s="58"/>
      <c r="BZ10" s="58"/>
      <c r="CA10" s="58"/>
      <c r="CB10" s="58"/>
      <c r="CC10" s="58"/>
      <c r="CD10" s="58"/>
      <c r="CE10" s="59" t="s">
        <v>64</v>
      </c>
      <c r="CF10" s="59"/>
      <c r="CG10" s="59"/>
      <c r="CH10" s="59"/>
      <c r="CI10" s="59"/>
      <c r="CJ10" s="59"/>
      <c r="CK10" s="59"/>
      <c r="CL10" s="59"/>
      <c r="CM10" s="59"/>
      <c r="CN10" s="59" t="s">
        <v>64</v>
      </c>
      <c r="CO10" s="59"/>
      <c r="CP10" s="59"/>
      <c r="CQ10" s="59"/>
      <c r="CR10" s="59"/>
      <c r="CS10" s="59"/>
      <c r="CT10" s="59"/>
      <c r="CU10" s="59"/>
      <c r="CV10" s="59"/>
    </row>
    <row r="11" spans="1:100" ht="12.75">
      <c r="A11" s="49">
        <v>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135">
        <v>2</v>
      </c>
      <c r="S11" s="135"/>
      <c r="T11" s="135"/>
      <c r="U11" s="135"/>
      <c r="V11" s="135">
        <v>3</v>
      </c>
      <c r="W11" s="135"/>
      <c r="X11" s="135"/>
      <c r="Y11" s="135"/>
      <c r="Z11" s="135"/>
      <c r="AA11" s="135"/>
      <c r="AB11" s="135"/>
      <c r="AC11" s="135"/>
      <c r="AD11" s="135">
        <v>4</v>
      </c>
      <c r="AE11" s="135"/>
      <c r="AF11" s="135"/>
      <c r="AG11" s="135"/>
      <c r="AH11" s="135"/>
      <c r="AI11" s="135"/>
      <c r="AJ11" s="135"/>
      <c r="AK11" s="135"/>
      <c r="AL11" s="135"/>
      <c r="AM11" s="135">
        <v>5</v>
      </c>
      <c r="AN11" s="135"/>
      <c r="AO11" s="135"/>
      <c r="AP11" s="135"/>
      <c r="AQ11" s="135"/>
      <c r="AR11" s="135"/>
      <c r="AS11" s="135"/>
      <c r="AT11" s="135"/>
      <c r="AU11" s="135"/>
      <c r="AV11" s="135">
        <v>6</v>
      </c>
      <c r="AW11" s="135"/>
      <c r="AX11" s="135"/>
      <c r="AY11" s="135"/>
      <c r="AZ11" s="135"/>
      <c r="BA11" s="135"/>
      <c r="BB11" s="135"/>
      <c r="BC11" s="135"/>
      <c r="BD11" s="32">
        <v>7</v>
      </c>
      <c r="BE11" s="135">
        <v>8</v>
      </c>
      <c r="BF11" s="135"/>
      <c r="BG11" s="135"/>
      <c r="BH11" s="135"/>
      <c r="BI11" s="135"/>
      <c r="BJ11" s="135"/>
      <c r="BK11" s="135"/>
      <c r="BL11" s="135"/>
      <c r="BM11" s="135"/>
      <c r="BN11" s="135">
        <v>9</v>
      </c>
      <c r="BO11" s="135"/>
      <c r="BP11" s="135"/>
      <c r="BQ11" s="135"/>
      <c r="BR11" s="135"/>
      <c r="BS11" s="135"/>
      <c r="BT11" s="135"/>
      <c r="BU11" s="135"/>
      <c r="BV11" s="135"/>
      <c r="BW11" s="135">
        <v>10</v>
      </c>
      <c r="BX11" s="135"/>
      <c r="BY11" s="135"/>
      <c r="BZ11" s="135"/>
      <c r="CA11" s="135"/>
      <c r="CB11" s="135"/>
      <c r="CC11" s="135"/>
      <c r="CD11" s="135"/>
      <c r="CE11" s="135">
        <v>11</v>
      </c>
      <c r="CF11" s="135"/>
      <c r="CG11" s="135"/>
      <c r="CH11" s="135"/>
      <c r="CI11" s="135"/>
      <c r="CJ11" s="135"/>
      <c r="CK11" s="135"/>
      <c r="CL11" s="135"/>
      <c r="CM11" s="135"/>
      <c r="CN11" s="136">
        <v>12</v>
      </c>
      <c r="CO11" s="136"/>
      <c r="CP11" s="136"/>
      <c r="CQ11" s="136"/>
      <c r="CR11" s="136"/>
      <c r="CS11" s="136"/>
      <c r="CT11" s="136"/>
      <c r="CU11" s="136"/>
      <c r="CV11" s="137"/>
    </row>
    <row r="12" spans="1:100" ht="25.5" customHeight="1">
      <c r="A12" s="124" t="s">
        <v>310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5" t="s">
        <v>34</v>
      </c>
      <c r="S12" s="125"/>
      <c r="T12" s="125"/>
      <c r="U12" s="125"/>
      <c r="V12" s="123">
        <f>V13/2</f>
        <v>51.53</v>
      </c>
      <c r="W12" s="123"/>
      <c r="X12" s="123"/>
      <c r="Y12" s="123"/>
      <c r="Z12" s="123"/>
      <c r="AA12" s="123"/>
      <c r="AB12" s="123"/>
      <c r="AC12" s="123"/>
      <c r="AD12" s="123">
        <f>V12</f>
        <v>51.53</v>
      </c>
      <c r="AE12" s="123"/>
      <c r="AF12" s="123"/>
      <c r="AG12" s="123"/>
      <c r="AH12" s="123"/>
      <c r="AI12" s="123"/>
      <c r="AJ12" s="123"/>
      <c r="AK12" s="123"/>
      <c r="AL12" s="123"/>
      <c r="AM12" s="123">
        <f>AD12</f>
        <v>51.53</v>
      </c>
      <c r="AN12" s="123"/>
      <c r="AO12" s="123"/>
      <c r="AP12" s="123"/>
      <c r="AQ12" s="123"/>
      <c r="AR12" s="123"/>
      <c r="AS12" s="123"/>
      <c r="AT12" s="123"/>
      <c r="AU12" s="123"/>
      <c r="AV12" s="123">
        <v>140</v>
      </c>
      <c r="AW12" s="123"/>
      <c r="AX12" s="123"/>
      <c r="AY12" s="123"/>
      <c r="AZ12" s="123"/>
      <c r="BA12" s="123"/>
      <c r="BB12" s="123"/>
      <c r="BC12" s="123"/>
      <c r="BD12" s="33">
        <v>7</v>
      </c>
      <c r="BE12" s="132">
        <v>7</v>
      </c>
      <c r="BF12" s="133">
        <v>7</v>
      </c>
      <c r="BG12" s="133">
        <v>7</v>
      </c>
      <c r="BH12" s="133">
        <v>7</v>
      </c>
      <c r="BI12" s="133">
        <v>7</v>
      </c>
      <c r="BJ12" s="133">
        <v>7</v>
      </c>
      <c r="BK12" s="133">
        <v>7</v>
      </c>
      <c r="BL12" s="133">
        <v>7</v>
      </c>
      <c r="BM12" s="134">
        <v>7</v>
      </c>
      <c r="BN12" s="132">
        <v>7</v>
      </c>
      <c r="BO12" s="133">
        <v>7</v>
      </c>
      <c r="BP12" s="133">
        <v>7</v>
      </c>
      <c r="BQ12" s="133">
        <v>7</v>
      </c>
      <c r="BR12" s="133">
        <v>7</v>
      </c>
      <c r="BS12" s="133">
        <v>7</v>
      </c>
      <c r="BT12" s="133">
        <v>7</v>
      </c>
      <c r="BU12" s="133">
        <v>7</v>
      </c>
      <c r="BV12" s="134">
        <v>7</v>
      </c>
      <c r="BW12" s="123">
        <f>V12*AV12*BD12</f>
        <v>50499.4</v>
      </c>
      <c r="BX12" s="123"/>
      <c r="BY12" s="123"/>
      <c r="BZ12" s="123"/>
      <c r="CA12" s="123"/>
      <c r="CB12" s="123"/>
      <c r="CC12" s="123"/>
      <c r="CD12" s="123"/>
      <c r="CE12" s="123">
        <f>AD12*AV12*BE12</f>
        <v>50499.4</v>
      </c>
      <c r="CF12" s="123"/>
      <c r="CG12" s="123"/>
      <c r="CH12" s="123"/>
      <c r="CI12" s="123"/>
      <c r="CJ12" s="123"/>
      <c r="CK12" s="123"/>
      <c r="CL12" s="123"/>
      <c r="CM12" s="123"/>
      <c r="CN12" s="123">
        <f>AM12*AV12*BN12</f>
        <v>50499.4</v>
      </c>
      <c r="CO12" s="123"/>
      <c r="CP12" s="123"/>
      <c r="CQ12" s="123"/>
      <c r="CR12" s="123"/>
      <c r="CS12" s="123"/>
      <c r="CT12" s="123"/>
      <c r="CU12" s="123"/>
      <c r="CV12" s="123"/>
    </row>
    <row r="13" spans="1:100" ht="25.5" customHeight="1">
      <c r="A13" s="124" t="s">
        <v>311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5" t="s">
        <v>36</v>
      </c>
      <c r="S13" s="125"/>
      <c r="T13" s="125"/>
      <c r="U13" s="125"/>
      <c r="V13" s="123">
        <v>103.06</v>
      </c>
      <c r="W13" s="123"/>
      <c r="X13" s="123"/>
      <c r="Y13" s="123"/>
      <c r="Z13" s="123"/>
      <c r="AA13" s="123"/>
      <c r="AB13" s="123"/>
      <c r="AC13" s="123"/>
      <c r="AD13" s="123">
        <f>V13</f>
        <v>103.06</v>
      </c>
      <c r="AE13" s="123"/>
      <c r="AF13" s="123"/>
      <c r="AG13" s="123"/>
      <c r="AH13" s="123"/>
      <c r="AI13" s="123"/>
      <c r="AJ13" s="123"/>
      <c r="AK13" s="123"/>
      <c r="AL13" s="123"/>
      <c r="AM13" s="123">
        <f>AD13</f>
        <v>103.06</v>
      </c>
      <c r="AN13" s="123"/>
      <c r="AO13" s="123"/>
      <c r="AP13" s="123"/>
      <c r="AQ13" s="123"/>
      <c r="AR13" s="123"/>
      <c r="AS13" s="123"/>
      <c r="AT13" s="123"/>
      <c r="AU13" s="123"/>
      <c r="AV13" s="123">
        <v>140</v>
      </c>
      <c r="AW13" s="123"/>
      <c r="AX13" s="123"/>
      <c r="AY13" s="123"/>
      <c r="AZ13" s="123"/>
      <c r="BA13" s="123"/>
      <c r="BB13" s="123"/>
      <c r="BC13" s="123"/>
      <c r="BD13" s="33">
        <v>7</v>
      </c>
      <c r="BE13" s="132">
        <v>7</v>
      </c>
      <c r="BF13" s="133">
        <v>7</v>
      </c>
      <c r="BG13" s="133">
        <v>7</v>
      </c>
      <c r="BH13" s="133">
        <v>7</v>
      </c>
      <c r="BI13" s="133">
        <v>7</v>
      </c>
      <c r="BJ13" s="133">
        <v>7</v>
      </c>
      <c r="BK13" s="133">
        <v>7</v>
      </c>
      <c r="BL13" s="133">
        <v>7</v>
      </c>
      <c r="BM13" s="134">
        <v>7</v>
      </c>
      <c r="BN13" s="132">
        <v>7</v>
      </c>
      <c r="BO13" s="133">
        <v>7</v>
      </c>
      <c r="BP13" s="133">
        <v>7</v>
      </c>
      <c r="BQ13" s="133">
        <v>7</v>
      </c>
      <c r="BR13" s="133">
        <v>7</v>
      </c>
      <c r="BS13" s="133">
        <v>7</v>
      </c>
      <c r="BT13" s="133">
        <v>7</v>
      </c>
      <c r="BU13" s="133">
        <v>7</v>
      </c>
      <c r="BV13" s="134">
        <v>7</v>
      </c>
      <c r="BW13" s="123">
        <f>V13*AV13*BD13</f>
        <v>100998.8</v>
      </c>
      <c r="BX13" s="123"/>
      <c r="BY13" s="123"/>
      <c r="BZ13" s="123"/>
      <c r="CA13" s="123"/>
      <c r="CB13" s="123"/>
      <c r="CC13" s="123"/>
      <c r="CD13" s="123"/>
      <c r="CE13" s="123">
        <f>AD13*AV13*BE13</f>
        <v>100998.8</v>
      </c>
      <c r="CF13" s="123"/>
      <c r="CG13" s="123"/>
      <c r="CH13" s="123"/>
      <c r="CI13" s="123"/>
      <c r="CJ13" s="123"/>
      <c r="CK13" s="123"/>
      <c r="CL13" s="123"/>
      <c r="CM13" s="123"/>
      <c r="CN13" s="123">
        <f>AM13*AV13*BN13</f>
        <v>100998.8</v>
      </c>
      <c r="CO13" s="123"/>
      <c r="CP13" s="123"/>
      <c r="CQ13" s="123"/>
      <c r="CR13" s="123"/>
      <c r="CS13" s="123"/>
      <c r="CT13" s="123"/>
      <c r="CU13" s="123"/>
      <c r="CV13" s="123"/>
    </row>
    <row r="14" spans="1:100" ht="27.75" customHeight="1">
      <c r="A14" s="124" t="s">
        <v>312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5" t="s">
        <v>38</v>
      </c>
      <c r="S14" s="125"/>
      <c r="T14" s="125"/>
      <c r="U14" s="125"/>
      <c r="V14" s="123">
        <f>V15/2</f>
        <v>62.505</v>
      </c>
      <c r="W14" s="123"/>
      <c r="X14" s="123"/>
      <c r="Y14" s="123"/>
      <c r="Z14" s="123"/>
      <c r="AA14" s="123"/>
      <c r="AB14" s="123"/>
      <c r="AC14" s="123"/>
      <c r="AD14" s="123">
        <f>V14</f>
        <v>62.505</v>
      </c>
      <c r="AE14" s="123"/>
      <c r="AF14" s="123"/>
      <c r="AG14" s="123"/>
      <c r="AH14" s="123"/>
      <c r="AI14" s="123"/>
      <c r="AJ14" s="123"/>
      <c r="AK14" s="123"/>
      <c r="AL14" s="123"/>
      <c r="AM14" s="123">
        <f>AD14</f>
        <v>62.505</v>
      </c>
      <c r="AN14" s="123"/>
      <c r="AO14" s="123"/>
      <c r="AP14" s="123"/>
      <c r="AQ14" s="123"/>
      <c r="AR14" s="123"/>
      <c r="AS14" s="123"/>
      <c r="AT14" s="123"/>
      <c r="AU14" s="123"/>
      <c r="AV14" s="123">
        <v>160</v>
      </c>
      <c r="AW14" s="123"/>
      <c r="AX14" s="123"/>
      <c r="AY14" s="123"/>
      <c r="AZ14" s="123"/>
      <c r="BA14" s="123"/>
      <c r="BB14" s="123"/>
      <c r="BC14" s="123"/>
      <c r="BD14" s="33">
        <v>13</v>
      </c>
      <c r="BE14" s="132">
        <v>13</v>
      </c>
      <c r="BF14" s="133">
        <v>13</v>
      </c>
      <c r="BG14" s="133">
        <v>13</v>
      </c>
      <c r="BH14" s="133">
        <v>13</v>
      </c>
      <c r="BI14" s="133">
        <v>13</v>
      </c>
      <c r="BJ14" s="133">
        <v>13</v>
      </c>
      <c r="BK14" s="133">
        <v>13</v>
      </c>
      <c r="BL14" s="133">
        <v>13</v>
      </c>
      <c r="BM14" s="134">
        <v>13</v>
      </c>
      <c r="BN14" s="132">
        <v>13</v>
      </c>
      <c r="BO14" s="133">
        <v>13</v>
      </c>
      <c r="BP14" s="133">
        <v>13</v>
      </c>
      <c r="BQ14" s="133">
        <v>13</v>
      </c>
      <c r="BR14" s="133">
        <v>13</v>
      </c>
      <c r="BS14" s="133">
        <v>13</v>
      </c>
      <c r="BT14" s="133">
        <v>13</v>
      </c>
      <c r="BU14" s="133">
        <v>13</v>
      </c>
      <c r="BV14" s="134">
        <v>13</v>
      </c>
      <c r="BW14" s="123">
        <f>V14*AV14*BD14</f>
        <v>130010.40000000001</v>
      </c>
      <c r="BX14" s="123"/>
      <c r="BY14" s="123"/>
      <c r="BZ14" s="123"/>
      <c r="CA14" s="123"/>
      <c r="CB14" s="123"/>
      <c r="CC14" s="123"/>
      <c r="CD14" s="123"/>
      <c r="CE14" s="123">
        <f>AD14*AV14*BE14</f>
        <v>130010.40000000001</v>
      </c>
      <c r="CF14" s="123"/>
      <c r="CG14" s="123"/>
      <c r="CH14" s="123"/>
      <c r="CI14" s="123"/>
      <c r="CJ14" s="123"/>
      <c r="CK14" s="123"/>
      <c r="CL14" s="123"/>
      <c r="CM14" s="123"/>
      <c r="CN14" s="123">
        <f>AM14*AV14*BN14</f>
        <v>130010.40000000001</v>
      </c>
      <c r="CO14" s="123"/>
      <c r="CP14" s="123"/>
      <c r="CQ14" s="123"/>
      <c r="CR14" s="123"/>
      <c r="CS14" s="123"/>
      <c r="CT14" s="123"/>
      <c r="CU14" s="123"/>
      <c r="CV14" s="123"/>
    </row>
    <row r="15" spans="1:100" ht="17.25" customHeight="1">
      <c r="A15" s="124" t="s">
        <v>313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5" t="s">
        <v>40</v>
      </c>
      <c r="S15" s="125"/>
      <c r="T15" s="125"/>
      <c r="U15" s="125"/>
      <c r="V15" s="123">
        <v>125.01</v>
      </c>
      <c r="W15" s="123"/>
      <c r="X15" s="123"/>
      <c r="Y15" s="123"/>
      <c r="Z15" s="123"/>
      <c r="AA15" s="123"/>
      <c r="AB15" s="123"/>
      <c r="AC15" s="123"/>
      <c r="AD15" s="123">
        <f>V15</f>
        <v>125.01</v>
      </c>
      <c r="AE15" s="123"/>
      <c r="AF15" s="123"/>
      <c r="AG15" s="123"/>
      <c r="AH15" s="123"/>
      <c r="AI15" s="123"/>
      <c r="AJ15" s="123"/>
      <c r="AK15" s="123"/>
      <c r="AL15" s="123"/>
      <c r="AM15" s="123">
        <f>AD15</f>
        <v>125.01</v>
      </c>
      <c r="AN15" s="123"/>
      <c r="AO15" s="123"/>
      <c r="AP15" s="123"/>
      <c r="AQ15" s="123"/>
      <c r="AR15" s="123"/>
      <c r="AS15" s="123"/>
      <c r="AT15" s="123"/>
      <c r="AU15" s="123"/>
      <c r="AV15" s="123">
        <v>160</v>
      </c>
      <c r="AW15" s="123"/>
      <c r="AX15" s="123"/>
      <c r="AY15" s="123"/>
      <c r="AZ15" s="123"/>
      <c r="BA15" s="123"/>
      <c r="BB15" s="123"/>
      <c r="BC15" s="123"/>
      <c r="BD15" s="33">
        <v>35</v>
      </c>
      <c r="BE15" s="132">
        <v>35</v>
      </c>
      <c r="BF15" s="133">
        <v>35</v>
      </c>
      <c r="BG15" s="133">
        <v>35</v>
      </c>
      <c r="BH15" s="133">
        <v>35</v>
      </c>
      <c r="BI15" s="133">
        <v>35</v>
      </c>
      <c r="BJ15" s="133">
        <v>35</v>
      </c>
      <c r="BK15" s="133">
        <v>35</v>
      </c>
      <c r="BL15" s="133">
        <v>35</v>
      </c>
      <c r="BM15" s="134">
        <v>35</v>
      </c>
      <c r="BN15" s="132">
        <v>35</v>
      </c>
      <c r="BO15" s="133">
        <v>35</v>
      </c>
      <c r="BP15" s="133">
        <v>35</v>
      </c>
      <c r="BQ15" s="133">
        <v>35</v>
      </c>
      <c r="BR15" s="133">
        <v>35</v>
      </c>
      <c r="BS15" s="133">
        <v>35</v>
      </c>
      <c r="BT15" s="133">
        <v>35</v>
      </c>
      <c r="BU15" s="133">
        <v>35</v>
      </c>
      <c r="BV15" s="134">
        <v>35</v>
      </c>
      <c r="BW15" s="123">
        <f>V15*AV15*BD15</f>
        <v>700056.0000000001</v>
      </c>
      <c r="BX15" s="123"/>
      <c r="BY15" s="123"/>
      <c r="BZ15" s="123"/>
      <c r="CA15" s="123"/>
      <c r="CB15" s="123"/>
      <c r="CC15" s="123"/>
      <c r="CD15" s="123"/>
      <c r="CE15" s="123">
        <f>AD15*AV15*BE15</f>
        <v>700056.0000000001</v>
      </c>
      <c r="CF15" s="123"/>
      <c r="CG15" s="123"/>
      <c r="CH15" s="123"/>
      <c r="CI15" s="123"/>
      <c r="CJ15" s="123"/>
      <c r="CK15" s="123"/>
      <c r="CL15" s="123"/>
      <c r="CM15" s="123"/>
      <c r="CN15" s="123">
        <f>AM15*AV15*BN15</f>
        <v>700056.0000000001</v>
      </c>
      <c r="CO15" s="123"/>
      <c r="CP15" s="123"/>
      <c r="CQ15" s="123"/>
      <c r="CR15" s="123"/>
      <c r="CS15" s="123"/>
      <c r="CT15" s="123"/>
      <c r="CU15" s="123"/>
      <c r="CV15" s="123"/>
    </row>
    <row r="16" spans="1:100" ht="12.75">
      <c r="A16" s="84" t="s">
        <v>53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140"/>
      <c r="R16" s="125" t="s">
        <v>44</v>
      </c>
      <c r="S16" s="125"/>
      <c r="T16" s="125"/>
      <c r="U16" s="125"/>
      <c r="V16" s="138" t="s">
        <v>66</v>
      </c>
      <c r="W16" s="138"/>
      <c r="X16" s="138"/>
      <c r="Y16" s="138"/>
      <c r="Z16" s="138"/>
      <c r="AA16" s="138"/>
      <c r="AB16" s="138"/>
      <c r="AC16" s="138"/>
      <c r="AD16" s="138" t="s">
        <v>66</v>
      </c>
      <c r="AE16" s="138"/>
      <c r="AF16" s="138"/>
      <c r="AG16" s="138"/>
      <c r="AH16" s="138"/>
      <c r="AI16" s="138"/>
      <c r="AJ16" s="138"/>
      <c r="AK16" s="138"/>
      <c r="AL16" s="138"/>
      <c r="AM16" s="138" t="s">
        <v>66</v>
      </c>
      <c r="AN16" s="138"/>
      <c r="AO16" s="138"/>
      <c r="AP16" s="138"/>
      <c r="AQ16" s="138"/>
      <c r="AR16" s="138"/>
      <c r="AS16" s="138"/>
      <c r="AT16" s="138"/>
      <c r="AU16" s="138"/>
      <c r="AV16" s="138" t="s">
        <v>66</v>
      </c>
      <c r="AW16" s="138"/>
      <c r="AX16" s="138"/>
      <c r="AY16" s="138"/>
      <c r="AZ16" s="138"/>
      <c r="BA16" s="138"/>
      <c r="BB16" s="138"/>
      <c r="BC16" s="138"/>
      <c r="BD16" s="33">
        <f>SUM(BD12:BD15)</f>
        <v>62</v>
      </c>
      <c r="BE16" s="138" t="s">
        <v>66</v>
      </c>
      <c r="BF16" s="138"/>
      <c r="BG16" s="138"/>
      <c r="BH16" s="138"/>
      <c r="BI16" s="138"/>
      <c r="BJ16" s="138"/>
      <c r="BK16" s="138"/>
      <c r="BL16" s="138"/>
      <c r="BM16" s="138"/>
      <c r="BN16" s="138" t="s">
        <v>66</v>
      </c>
      <c r="BO16" s="138"/>
      <c r="BP16" s="138"/>
      <c r="BQ16" s="138"/>
      <c r="BR16" s="138"/>
      <c r="BS16" s="138"/>
      <c r="BT16" s="138"/>
      <c r="BU16" s="138"/>
      <c r="BV16" s="138"/>
      <c r="BW16" s="123">
        <f>SUM(BW12:CD15)-442160</f>
        <v>539404.6000000001</v>
      </c>
      <c r="BX16" s="139"/>
      <c r="BY16" s="139"/>
      <c r="BZ16" s="139"/>
      <c r="CA16" s="139"/>
      <c r="CB16" s="139"/>
      <c r="CC16" s="139"/>
      <c r="CD16" s="139"/>
      <c r="CE16" s="123">
        <f>SUM(CE12:CM15)-442160</f>
        <v>539404.6000000001</v>
      </c>
      <c r="CF16" s="139"/>
      <c r="CG16" s="139"/>
      <c r="CH16" s="139"/>
      <c r="CI16" s="139"/>
      <c r="CJ16" s="139"/>
      <c r="CK16" s="139"/>
      <c r="CL16" s="139"/>
      <c r="CM16" s="139"/>
      <c r="CN16" s="123">
        <f>SUM(CN12:CV15)-442160</f>
        <v>539404.6000000001</v>
      </c>
      <c r="CO16" s="139"/>
      <c r="CP16" s="139"/>
      <c r="CQ16" s="139"/>
      <c r="CR16" s="139"/>
      <c r="CS16" s="139"/>
      <c r="CT16" s="139"/>
      <c r="CU16" s="139"/>
      <c r="CV16" s="139"/>
    </row>
    <row r="19" spans="1:80" ht="12.75">
      <c r="A19" s="14" t="s">
        <v>271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</row>
    <row r="20" spans="70:80" ht="12.75"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</row>
    <row r="21" spans="1:100" ht="12.75">
      <c r="A21" s="63" t="s">
        <v>101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4" t="s">
        <v>24</v>
      </c>
      <c r="S21" s="64"/>
      <c r="T21" s="64"/>
      <c r="U21" s="64"/>
      <c r="V21" s="64" t="s">
        <v>102</v>
      </c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 t="s">
        <v>103</v>
      </c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7" t="s">
        <v>104</v>
      </c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8"/>
    </row>
    <row r="22" spans="1:100" ht="12.75">
      <c r="A22" s="57" t="s">
        <v>105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 t="s">
        <v>26</v>
      </c>
      <c r="S22" s="58"/>
      <c r="T22" s="58"/>
      <c r="U22" s="58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 t="s">
        <v>106</v>
      </c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9"/>
    </row>
    <row r="23" spans="1:100" ht="12.7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58"/>
      <c r="T23" s="58"/>
      <c r="U23" s="58"/>
      <c r="V23" s="58" t="s">
        <v>306</v>
      </c>
      <c r="W23" s="58"/>
      <c r="X23" s="58"/>
      <c r="Y23" s="58"/>
      <c r="Z23" s="58"/>
      <c r="AA23" s="58"/>
      <c r="AB23" s="58"/>
      <c r="AC23" s="58"/>
      <c r="AD23" s="58" t="s">
        <v>307</v>
      </c>
      <c r="AE23" s="58"/>
      <c r="AF23" s="58"/>
      <c r="AG23" s="58"/>
      <c r="AH23" s="58"/>
      <c r="AI23" s="58"/>
      <c r="AJ23" s="58"/>
      <c r="AK23" s="58"/>
      <c r="AL23" s="58"/>
      <c r="AM23" s="64" t="s">
        <v>324</v>
      </c>
      <c r="AN23" s="64"/>
      <c r="AO23" s="64"/>
      <c r="AP23" s="64"/>
      <c r="AQ23" s="64"/>
      <c r="AR23" s="64"/>
      <c r="AS23" s="64"/>
      <c r="AT23" s="64"/>
      <c r="AU23" s="64"/>
      <c r="AV23" s="58" t="s">
        <v>306</v>
      </c>
      <c r="AW23" s="58"/>
      <c r="AX23" s="58"/>
      <c r="AY23" s="58"/>
      <c r="AZ23" s="58"/>
      <c r="BA23" s="58"/>
      <c r="BB23" s="58"/>
      <c r="BC23" s="58"/>
      <c r="BD23" s="22" t="s">
        <v>306</v>
      </c>
      <c r="BE23" s="58" t="s">
        <v>307</v>
      </c>
      <c r="BF23" s="58"/>
      <c r="BG23" s="58"/>
      <c r="BH23" s="58"/>
      <c r="BI23" s="58"/>
      <c r="BJ23" s="58"/>
      <c r="BK23" s="58"/>
      <c r="BL23" s="58"/>
      <c r="BM23" s="58"/>
      <c r="BN23" s="64" t="s">
        <v>323</v>
      </c>
      <c r="BO23" s="64"/>
      <c r="BP23" s="64"/>
      <c r="BQ23" s="64"/>
      <c r="BR23" s="64"/>
      <c r="BS23" s="64"/>
      <c r="BT23" s="64"/>
      <c r="BU23" s="64"/>
      <c r="BV23" s="64"/>
      <c r="BW23" s="58" t="s">
        <v>306</v>
      </c>
      <c r="BX23" s="58"/>
      <c r="BY23" s="58"/>
      <c r="BZ23" s="58"/>
      <c r="CA23" s="58"/>
      <c r="CB23" s="58"/>
      <c r="CC23" s="58"/>
      <c r="CD23" s="58"/>
      <c r="CE23" s="58" t="s">
        <v>307</v>
      </c>
      <c r="CF23" s="58"/>
      <c r="CG23" s="58"/>
      <c r="CH23" s="58"/>
      <c r="CI23" s="58"/>
      <c r="CJ23" s="58"/>
      <c r="CK23" s="58"/>
      <c r="CL23" s="58"/>
      <c r="CM23" s="58"/>
      <c r="CN23" s="64" t="s">
        <v>324</v>
      </c>
      <c r="CO23" s="64"/>
      <c r="CP23" s="64"/>
      <c r="CQ23" s="64"/>
      <c r="CR23" s="64"/>
      <c r="CS23" s="64"/>
      <c r="CT23" s="64"/>
      <c r="CU23" s="64"/>
      <c r="CV23" s="64"/>
    </row>
    <row r="24" spans="1:100" ht="12.7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8"/>
      <c r="T24" s="58"/>
      <c r="U24" s="58"/>
      <c r="V24" s="58" t="s">
        <v>28</v>
      </c>
      <c r="W24" s="58"/>
      <c r="X24" s="58"/>
      <c r="Y24" s="58"/>
      <c r="Z24" s="58"/>
      <c r="AA24" s="58"/>
      <c r="AB24" s="58"/>
      <c r="AC24" s="58"/>
      <c r="AD24" s="58" t="s">
        <v>59</v>
      </c>
      <c r="AE24" s="58"/>
      <c r="AF24" s="58"/>
      <c r="AG24" s="58"/>
      <c r="AH24" s="58"/>
      <c r="AI24" s="58"/>
      <c r="AJ24" s="58"/>
      <c r="AK24" s="58"/>
      <c r="AL24" s="58"/>
      <c r="AM24" s="58" t="s">
        <v>60</v>
      </c>
      <c r="AN24" s="58"/>
      <c r="AO24" s="58"/>
      <c r="AP24" s="58"/>
      <c r="AQ24" s="58"/>
      <c r="AR24" s="58"/>
      <c r="AS24" s="58"/>
      <c r="AT24" s="58"/>
      <c r="AU24" s="58"/>
      <c r="AV24" s="58" t="s">
        <v>28</v>
      </c>
      <c r="AW24" s="58"/>
      <c r="AX24" s="58"/>
      <c r="AY24" s="58"/>
      <c r="AZ24" s="58"/>
      <c r="BA24" s="58"/>
      <c r="BB24" s="58"/>
      <c r="BC24" s="58"/>
      <c r="BD24" s="22" t="s">
        <v>28</v>
      </c>
      <c r="BE24" s="58" t="s">
        <v>59</v>
      </c>
      <c r="BF24" s="58"/>
      <c r="BG24" s="58"/>
      <c r="BH24" s="58"/>
      <c r="BI24" s="58"/>
      <c r="BJ24" s="58"/>
      <c r="BK24" s="58"/>
      <c r="BL24" s="58"/>
      <c r="BM24" s="58"/>
      <c r="BN24" s="58" t="s">
        <v>60</v>
      </c>
      <c r="BO24" s="58"/>
      <c r="BP24" s="58"/>
      <c r="BQ24" s="58"/>
      <c r="BR24" s="58"/>
      <c r="BS24" s="58"/>
      <c r="BT24" s="58"/>
      <c r="BU24" s="58"/>
      <c r="BV24" s="58"/>
      <c r="BW24" s="58" t="s">
        <v>28</v>
      </c>
      <c r="BX24" s="58"/>
      <c r="BY24" s="58"/>
      <c r="BZ24" s="58"/>
      <c r="CA24" s="58"/>
      <c r="CB24" s="58"/>
      <c r="CC24" s="58"/>
      <c r="CD24" s="58"/>
      <c r="CE24" s="58" t="s">
        <v>59</v>
      </c>
      <c r="CF24" s="58"/>
      <c r="CG24" s="58"/>
      <c r="CH24" s="58"/>
      <c r="CI24" s="58"/>
      <c r="CJ24" s="58"/>
      <c r="CK24" s="58"/>
      <c r="CL24" s="58"/>
      <c r="CM24" s="58"/>
      <c r="CN24" s="58" t="s">
        <v>60</v>
      </c>
      <c r="CO24" s="58"/>
      <c r="CP24" s="58"/>
      <c r="CQ24" s="58"/>
      <c r="CR24" s="58"/>
      <c r="CS24" s="58"/>
      <c r="CT24" s="58"/>
      <c r="CU24" s="58"/>
      <c r="CV24" s="58"/>
    </row>
    <row r="25" spans="1:100" ht="12.75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8"/>
      <c r="S25" s="58"/>
      <c r="T25" s="58"/>
      <c r="U25" s="58"/>
      <c r="V25" s="58" t="s">
        <v>61</v>
      </c>
      <c r="W25" s="58"/>
      <c r="X25" s="58"/>
      <c r="Y25" s="58"/>
      <c r="Z25" s="58"/>
      <c r="AA25" s="58"/>
      <c r="AB25" s="58"/>
      <c r="AC25" s="58"/>
      <c r="AD25" s="58" t="s">
        <v>62</v>
      </c>
      <c r="AE25" s="58"/>
      <c r="AF25" s="58"/>
      <c r="AG25" s="58"/>
      <c r="AH25" s="58"/>
      <c r="AI25" s="58"/>
      <c r="AJ25" s="58"/>
      <c r="AK25" s="58"/>
      <c r="AL25" s="58"/>
      <c r="AM25" s="58" t="s">
        <v>62</v>
      </c>
      <c r="AN25" s="58"/>
      <c r="AO25" s="58"/>
      <c r="AP25" s="58"/>
      <c r="AQ25" s="58"/>
      <c r="AR25" s="58"/>
      <c r="AS25" s="58"/>
      <c r="AT25" s="58"/>
      <c r="AU25" s="58"/>
      <c r="AV25" s="58" t="s">
        <v>61</v>
      </c>
      <c r="AW25" s="58"/>
      <c r="AX25" s="58"/>
      <c r="AY25" s="58"/>
      <c r="AZ25" s="58"/>
      <c r="BA25" s="58"/>
      <c r="BB25" s="58"/>
      <c r="BC25" s="58"/>
      <c r="BD25" s="22" t="s">
        <v>61</v>
      </c>
      <c r="BE25" s="58" t="s">
        <v>62</v>
      </c>
      <c r="BF25" s="58"/>
      <c r="BG25" s="58"/>
      <c r="BH25" s="58"/>
      <c r="BI25" s="58"/>
      <c r="BJ25" s="58"/>
      <c r="BK25" s="58"/>
      <c r="BL25" s="58"/>
      <c r="BM25" s="58"/>
      <c r="BN25" s="58" t="s">
        <v>62</v>
      </c>
      <c r="BO25" s="58"/>
      <c r="BP25" s="58"/>
      <c r="BQ25" s="58"/>
      <c r="BR25" s="58"/>
      <c r="BS25" s="58"/>
      <c r="BT25" s="58"/>
      <c r="BU25" s="58"/>
      <c r="BV25" s="58"/>
      <c r="BW25" s="58" t="s">
        <v>61</v>
      </c>
      <c r="BX25" s="58"/>
      <c r="BY25" s="58"/>
      <c r="BZ25" s="58"/>
      <c r="CA25" s="58"/>
      <c r="CB25" s="58"/>
      <c r="CC25" s="58"/>
      <c r="CD25" s="58"/>
      <c r="CE25" s="58" t="s">
        <v>62</v>
      </c>
      <c r="CF25" s="58"/>
      <c r="CG25" s="58"/>
      <c r="CH25" s="58"/>
      <c r="CI25" s="58"/>
      <c r="CJ25" s="58"/>
      <c r="CK25" s="58"/>
      <c r="CL25" s="58"/>
      <c r="CM25" s="58"/>
      <c r="CN25" s="58" t="s">
        <v>62</v>
      </c>
      <c r="CO25" s="58"/>
      <c r="CP25" s="58"/>
      <c r="CQ25" s="58"/>
      <c r="CR25" s="58"/>
      <c r="CS25" s="58"/>
      <c r="CT25" s="58"/>
      <c r="CU25" s="58"/>
      <c r="CV25" s="58"/>
    </row>
    <row r="26" spans="1:100" ht="12.7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8"/>
      <c r="T26" s="58"/>
      <c r="U26" s="58"/>
      <c r="V26" s="58" t="s">
        <v>63</v>
      </c>
      <c r="W26" s="58"/>
      <c r="X26" s="58"/>
      <c r="Y26" s="58"/>
      <c r="Z26" s="58"/>
      <c r="AA26" s="58"/>
      <c r="AB26" s="58"/>
      <c r="AC26" s="58"/>
      <c r="AD26" s="59" t="s">
        <v>64</v>
      </c>
      <c r="AE26" s="59"/>
      <c r="AF26" s="59"/>
      <c r="AG26" s="59"/>
      <c r="AH26" s="59"/>
      <c r="AI26" s="59"/>
      <c r="AJ26" s="59"/>
      <c r="AK26" s="59"/>
      <c r="AL26" s="59"/>
      <c r="AM26" s="59" t="s">
        <v>64</v>
      </c>
      <c r="AN26" s="59"/>
      <c r="AO26" s="59"/>
      <c r="AP26" s="59"/>
      <c r="AQ26" s="59"/>
      <c r="AR26" s="59"/>
      <c r="AS26" s="59"/>
      <c r="AT26" s="59"/>
      <c r="AU26" s="59"/>
      <c r="AV26" s="126" t="s">
        <v>314</v>
      </c>
      <c r="AW26" s="127"/>
      <c r="AX26" s="127"/>
      <c r="AY26" s="127"/>
      <c r="AZ26" s="127"/>
      <c r="BA26" s="127"/>
      <c r="BB26" s="127"/>
      <c r="BC26" s="128"/>
      <c r="BD26" s="31" t="s">
        <v>315</v>
      </c>
      <c r="BE26" s="59" t="s">
        <v>64</v>
      </c>
      <c r="BF26" s="59"/>
      <c r="BG26" s="59"/>
      <c r="BH26" s="59"/>
      <c r="BI26" s="59"/>
      <c r="BJ26" s="59"/>
      <c r="BK26" s="59"/>
      <c r="BL26" s="59"/>
      <c r="BM26" s="59"/>
      <c r="BN26" s="59" t="s">
        <v>64</v>
      </c>
      <c r="BO26" s="59"/>
      <c r="BP26" s="59"/>
      <c r="BQ26" s="59"/>
      <c r="BR26" s="59"/>
      <c r="BS26" s="59"/>
      <c r="BT26" s="59"/>
      <c r="BU26" s="59"/>
      <c r="BV26" s="59"/>
      <c r="BW26" s="58" t="s">
        <v>63</v>
      </c>
      <c r="BX26" s="58"/>
      <c r="BY26" s="58"/>
      <c r="BZ26" s="58"/>
      <c r="CA26" s="58"/>
      <c r="CB26" s="58"/>
      <c r="CC26" s="58"/>
      <c r="CD26" s="58"/>
      <c r="CE26" s="59" t="s">
        <v>64</v>
      </c>
      <c r="CF26" s="59"/>
      <c r="CG26" s="59"/>
      <c r="CH26" s="59"/>
      <c r="CI26" s="59"/>
      <c r="CJ26" s="59"/>
      <c r="CK26" s="59"/>
      <c r="CL26" s="59"/>
      <c r="CM26" s="59"/>
      <c r="CN26" s="59" t="s">
        <v>64</v>
      </c>
      <c r="CO26" s="59"/>
      <c r="CP26" s="59"/>
      <c r="CQ26" s="59"/>
      <c r="CR26" s="59"/>
      <c r="CS26" s="59"/>
      <c r="CT26" s="59"/>
      <c r="CU26" s="59"/>
      <c r="CV26" s="59"/>
    </row>
    <row r="27" spans="1:100" ht="13.5" thickBot="1">
      <c r="A27" s="49">
        <v>1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>
        <v>2</v>
      </c>
      <c r="S27" s="50"/>
      <c r="T27" s="50"/>
      <c r="U27" s="50"/>
      <c r="V27" s="50">
        <v>3</v>
      </c>
      <c r="W27" s="50"/>
      <c r="X27" s="50"/>
      <c r="Y27" s="50"/>
      <c r="Z27" s="50"/>
      <c r="AA27" s="50"/>
      <c r="AB27" s="50"/>
      <c r="AC27" s="50"/>
      <c r="AD27" s="50">
        <v>4</v>
      </c>
      <c r="AE27" s="50"/>
      <c r="AF27" s="50"/>
      <c r="AG27" s="50"/>
      <c r="AH27" s="50"/>
      <c r="AI27" s="50"/>
      <c r="AJ27" s="50"/>
      <c r="AK27" s="50"/>
      <c r="AL27" s="50"/>
      <c r="AM27" s="50">
        <v>5</v>
      </c>
      <c r="AN27" s="50"/>
      <c r="AO27" s="50"/>
      <c r="AP27" s="50"/>
      <c r="AQ27" s="50"/>
      <c r="AR27" s="50"/>
      <c r="AS27" s="50"/>
      <c r="AT27" s="50"/>
      <c r="AU27" s="50"/>
      <c r="AV27" s="50">
        <v>6</v>
      </c>
      <c r="AW27" s="50"/>
      <c r="AX27" s="50"/>
      <c r="AY27" s="50"/>
      <c r="AZ27" s="50"/>
      <c r="BA27" s="50"/>
      <c r="BB27" s="50"/>
      <c r="BC27" s="50"/>
      <c r="BD27" s="23">
        <v>7</v>
      </c>
      <c r="BE27" s="50">
        <v>8</v>
      </c>
      <c r="BF27" s="50"/>
      <c r="BG27" s="50"/>
      <c r="BH27" s="50"/>
      <c r="BI27" s="50"/>
      <c r="BJ27" s="50"/>
      <c r="BK27" s="50"/>
      <c r="BL27" s="50"/>
      <c r="BM27" s="50"/>
      <c r="BN27" s="50">
        <v>9</v>
      </c>
      <c r="BO27" s="50"/>
      <c r="BP27" s="50"/>
      <c r="BQ27" s="50"/>
      <c r="BR27" s="50"/>
      <c r="BS27" s="50"/>
      <c r="BT27" s="50"/>
      <c r="BU27" s="50"/>
      <c r="BV27" s="50"/>
      <c r="BW27" s="50">
        <v>10</v>
      </c>
      <c r="BX27" s="50"/>
      <c r="BY27" s="50"/>
      <c r="BZ27" s="50"/>
      <c r="CA27" s="50"/>
      <c r="CB27" s="50"/>
      <c r="CC27" s="50"/>
      <c r="CD27" s="50"/>
      <c r="CE27" s="50">
        <v>11</v>
      </c>
      <c r="CF27" s="50"/>
      <c r="CG27" s="50"/>
      <c r="CH27" s="50"/>
      <c r="CI27" s="50"/>
      <c r="CJ27" s="50"/>
      <c r="CK27" s="50"/>
      <c r="CL27" s="50"/>
      <c r="CM27" s="50"/>
      <c r="CN27" s="51">
        <v>12</v>
      </c>
      <c r="CO27" s="51"/>
      <c r="CP27" s="51"/>
      <c r="CQ27" s="51"/>
      <c r="CR27" s="51"/>
      <c r="CS27" s="51"/>
      <c r="CT27" s="51"/>
      <c r="CU27" s="51"/>
      <c r="CV27" s="52"/>
    </row>
    <row r="28" spans="1:100" ht="15" customHeight="1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54" t="s">
        <v>34</v>
      </c>
      <c r="S28" s="54"/>
      <c r="T28" s="54"/>
      <c r="U28" s="54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131"/>
      <c r="AN28" s="131"/>
      <c r="AO28" s="131"/>
      <c r="AP28" s="131"/>
      <c r="AQ28" s="131"/>
      <c r="AR28" s="131"/>
      <c r="AS28" s="131"/>
      <c r="AT28" s="131"/>
      <c r="AU28" s="131"/>
      <c r="AV28" s="90"/>
      <c r="AW28" s="90"/>
      <c r="AX28" s="90"/>
      <c r="AY28" s="90"/>
      <c r="AZ28" s="90"/>
      <c r="BA28" s="90"/>
      <c r="BB28" s="90"/>
      <c r="BC28" s="90"/>
      <c r="BD28" s="24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129"/>
      <c r="BX28" s="129"/>
      <c r="BY28" s="129"/>
      <c r="BZ28" s="129"/>
      <c r="CA28" s="129"/>
      <c r="CB28" s="129"/>
      <c r="CC28" s="129"/>
      <c r="CD28" s="129"/>
      <c r="CE28" s="90"/>
      <c r="CF28" s="90"/>
      <c r="CG28" s="90"/>
      <c r="CH28" s="90"/>
      <c r="CI28" s="90"/>
      <c r="CJ28" s="90"/>
      <c r="CK28" s="90"/>
      <c r="CL28" s="90"/>
      <c r="CM28" s="90"/>
      <c r="CN28" s="95"/>
      <c r="CO28" s="95"/>
      <c r="CP28" s="95"/>
      <c r="CQ28" s="95"/>
      <c r="CR28" s="95"/>
      <c r="CS28" s="95"/>
      <c r="CT28" s="95"/>
      <c r="CU28" s="95"/>
      <c r="CV28" s="95"/>
    </row>
    <row r="29" spans="1:100" ht="1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 t="s">
        <v>36</v>
      </c>
      <c r="S29" s="46"/>
      <c r="T29" s="46"/>
      <c r="U29" s="46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106"/>
      <c r="AN29" s="106"/>
      <c r="AO29" s="106"/>
      <c r="AP29" s="106"/>
      <c r="AQ29" s="106"/>
      <c r="AR29" s="106"/>
      <c r="AS29" s="106"/>
      <c r="AT29" s="106"/>
      <c r="AU29" s="106"/>
      <c r="AV29" s="83"/>
      <c r="AW29" s="83"/>
      <c r="AX29" s="83"/>
      <c r="AY29" s="83"/>
      <c r="AZ29" s="83"/>
      <c r="BA29" s="83"/>
      <c r="BB29" s="83"/>
      <c r="BC29" s="83"/>
      <c r="BD29" s="25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104"/>
      <c r="BX29" s="104"/>
      <c r="BY29" s="104"/>
      <c r="BZ29" s="104"/>
      <c r="CA29" s="104"/>
      <c r="CB29" s="104"/>
      <c r="CC29" s="104"/>
      <c r="CD29" s="104"/>
      <c r="CE29" s="83"/>
      <c r="CF29" s="83"/>
      <c r="CG29" s="83"/>
      <c r="CH29" s="83"/>
      <c r="CI29" s="83"/>
      <c r="CJ29" s="83"/>
      <c r="CK29" s="83"/>
      <c r="CL29" s="83"/>
      <c r="CM29" s="83"/>
      <c r="CN29" s="82"/>
      <c r="CO29" s="82"/>
      <c r="CP29" s="82"/>
      <c r="CQ29" s="82"/>
      <c r="CR29" s="82"/>
      <c r="CS29" s="82"/>
      <c r="CT29" s="82"/>
      <c r="CU29" s="82"/>
      <c r="CV29" s="82"/>
    </row>
    <row r="30" spans="1:100" ht="15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46"/>
      <c r="S30" s="46"/>
      <c r="T30" s="46"/>
      <c r="U30" s="46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106"/>
      <c r="AN30" s="106"/>
      <c r="AO30" s="106"/>
      <c r="AP30" s="106"/>
      <c r="AQ30" s="106"/>
      <c r="AR30" s="106"/>
      <c r="AS30" s="106"/>
      <c r="AT30" s="106"/>
      <c r="AU30" s="106"/>
      <c r="AV30" s="83"/>
      <c r="AW30" s="83"/>
      <c r="AX30" s="83"/>
      <c r="AY30" s="83"/>
      <c r="AZ30" s="83"/>
      <c r="BA30" s="83"/>
      <c r="BB30" s="83"/>
      <c r="BC30" s="83"/>
      <c r="BD30" s="25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104"/>
      <c r="BX30" s="104"/>
      <c r="BY30" s="104"/>
      <c r="BZ30" s="104"/>
      <c r="CA30" s="104"/>
      <c r="CB30" s="104"/>
      <c r="CC30" s="104"/>
      <c r="CD30" s="104"/>
      <c r="CE30" s="83"/>
      <c r="CF30" s="83"/>
      <c r="CG30" s="83"/>
      <c r="CH30" s="83"/>
      <c r="CI30" s="83"/>
      <c r="CJ30" s="83"/>
      <c r="CK30" s="83"/>
      <c r="CL30" s="83"/>
      <c r="CM30" s="83"/>
      <c r="CN30" s="82"/>
      <c r="CO30" s="82"/>
      <c r="CP30" s="82"/>
      <c r="CQ30" s="82"/>
      <c r="CR30" s="82"/>
      <c r="CS30" s="82"/>
      <c r="CT30" s="82"/>
      <c r="CU30" s="82"/>
      <c r="CV30" s="82"/>
    </row>
    <row r="31" spans="1:100" ht="15" customHeight="1" thickBot="1">
      <c r="A31" s="84" t="s">
        <v>53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5" t="s">
        <v>44</v>
      </c>
      <c r="S31" s="85"/>
      <c r="T31" s="85"/>
      <c r="U31" s="85"/>
      <c r="V31" s="108" t="s">
        <v>66</v>
      </c>
      <c r="W31" s="108"/>
      <c r="X31" s="108"/>
      <c r="Y31" s="108"/>
      <c r="Z31" s="108"/>
      <c r="AA31" s="108"/>
      <c r="AB31" s="108"/>
      <c r="AC31" s="108"/>
      <c r="AD31" s="108" t="s">
        <v>66</v>
      </c>
      <c r="AE31" s="108"/>
      <c r="AF31" s="108"/>
      <c r="AG31" s="108"/>
      <c r="AH31" s="108"/>
      <c r="AI31" s="108"/>
      <c r="AJ31" s="108"/>
      <c r="AK31" s="108"/>
      <c r="AL31" s="108"/>
      <c r="AM31" s="109" t="s">
        <v>66</v>
      </c>
      <c r="AN31" s="109"/>
      <c r="AO31" s="109"/>
      <c r="AP31" s="109"/>
      <c r="AQ31" s="109"/>
      <c r="AR31" s="109"/>
      <c r="AS31" s="109"/>
      <c r="AT31" s="109"/>
      <c r="AU31" s="109"/>
      <c r="AV31" s="108" t="s">
        <v>66</v>
      </c>
      <c r="AW31" s="108"/>
      <c r="AX31" s="108"/>
      <c r="AY31" s="108"/>
      <c r="AZ31" s="108"/>
      <c r="BA31" s="108"/>
      <c r="BB31" s="108"/>
      <c r="BC31" s="108"/>
      <c r="BD31" s="26"/>
      <c r="BE31" s="108" t="s">
        <v>66</v>
      </c>
      <c r="BF31" s="108"/>
      <c r="BG31" s="108"/>
      <c r="BH31" s="108"/>
      <c r="BI31" s="108"/>
      <c r="BJ31" s="108"/>
      <c r="BK31" s="108"/>
      <c r="BL31" s="108"/>
      <c r="BM31" s="108"/>
      <c r="BN31" s="108" t="s">
        <v>66</v>
      </c>
      <c r="BO31" s="108"/>
      <c r="BP31" s="108"/>
      <c r="BQ31" s="108"/>
      <c r="BR31" s="108"/>
      <c r="BS31" s="108"/>
      <c r="BT31" s="108"/>
      <c r="BU31" s="108"/>
      <c r="BV31" s="108"/>
      <c r="BW31" s="111"/>
      <c r="BX31" s="111"/>
      <c r="BY31" s="111"/>
      <c r="BZ31" s="111"/>
      <c r="CA31" s="111"/>
      <c r="CB31" s="111"/>
      <c r="CC31" s="111"/>
      <c r="CD31" s="111"/>
      <c r="CE31" s="86"/>
      <c r="CF31" s="86"/>
      <c r="CG31" s="86"/>
      <c r="CH31" s="86"/>
      <c r="CI31" s="86"/>
      <c r="CJ31" s="86"/>
      <c r="CK31" s="86"/>
      <c r="CL31" s="86"/>
      <c r="CM31" s="86"/>
      <c r="CN31" s="92"/>
      <c r="CO31" s="92"/>
      <c r="CP31" s="92"/>
      <c r="CQ31" s="92"/>
      <c r="CR31" s="92"/>
      <c r="CS31" s="92"/>
      <c r="CT31" s="92"/>
      <c r="CU31" s="92"/>
      <c r="CV31" s="92"/>
    </row>
  </sheetData>
  <sheetProtection selectLockedCells="1" selectUnlockedCells="1"/>
  <mergeCells count="229">
    <mergeCell ref="CN16:CV16"/>
    <mergeCell ref="A16:Q16"/>
    <mergeCell ref="R16:U16"/>
    <mergeCell ref="V16:AC16"/>
    <mergeCell ref="AD16:AL16"/>
    <mergeCell ref="AM16:AU16"/>
    <mergeCell ref="AV16:BC16"/>
    <mergeCell ref="AV15:BC15"/>
    <mergeCell ref="BE15:BM15"/>
    <mergeCell ref="BN15:BV15"/>
    <mergeCell ref="BW15:CD15"/>
    <mergeCell ref="CE15:CM15"/>
    <mergeCell ref="BE16:BM16"/>
    <mergeCell ref="BN16:BV16"/>
    <mergeCell ref="BW16:CD16"/>
    <mergeCell ref="CE16:CM16"/>
    <mergeCell ref="CN15:CV15"/>
    <mergeCell ref="BE14:BM14"/>
    <mergeCell ref="BN14:BV14"/>
    <mergeCell ref="BW14:CD14"/>
    <mergeCell ref="CE14:CM14"/>
    <mergeCell ref="CN14:CV14"/>
    <mergeCell ref="A15:Q15"/>
    <mergeCell ref="R15:U15"/>
    <mergeCell ref="V15:AC15"/>
    <mergeCell ref="AD15:AL15"/>
    <mergeCell ref="AM15:AU15"/>
    <mergeCell ref="A14:Q14"/>
    <mergeCell ref="R14:U14"/>
    <mergeCell ref="V14:AC14"/>
    <mergeCell ref="AD14:AL14"/>
    <mergeCell ref="AM14:AU14"/>
    <mergeCell ref="AV14:BC14"/>
    <mergeCell ref="AV12:BC12"/>
    <mergeCell ref="BE12:BM12"/>
    <mergeCell ref="BN12:BV12"/>
    <mergeCell ref="BW12:CD12"/>
    <mergeCell ref="CE12:CM12"/>
    <mergeCell ref="BW13:CD13"/>
    <mergeCell ref="CE13:CM13"/>
    <mergeCell ref="CN12:CV12"/>
    <mergeCell ref="BE11:BM11"/>
    <mergeCell ref="BN11:BV11"/>
    <mergeCell ref="BW11:CD11"/>
    <mergeCell ref="CE11:CM11"/>
    <mergeCell ref="CN11:CV11"/>
    <mergeCell ref="A12:Q12"/>
    <mergeCell ref="R12:U12"/>
    <mergeCell ref="V12:AC12"/>
    <mergeCell ref="AD12:AL12"/>
    <mergeCell ref="AM12:AU12"/>
    <mergeCell ref="BN10:BV10"/>
    <mergeCell ref="BW10:CD10"/>
    <mergeCell ref="CE10:CM10"/>
    <mergeCell ref="CN10:CV10"/>
    <mergeCell ref="A11:Q11"/>
    <mergeCell ref="R11:U11"/>
    <mergeCell ref="V11:AC11"/>
    <mergeCell ref="AD11:AL11"/>
    <mergeCell ref="AM11:AU11"/>
    <mergeCell ref="AV11:BC11"/>
    <mergeCell ref="CN30:CV30"/>
    <mergeCell ref="BE31:BM31"/>
    <mergeCell ref="BN31:BV31"/>
    <mergeCell ref="BW31:CD31"/>
    <mergeCell ref="CE31:CM31"/>
    <mergeCell ref="CN31:CV31"/>
    <mergeCell ref="CN28:CV28"/>
    <mergeCell ref="BE29:BM29"/>
    <mergeCell ref="BN29:BV29"/>
    <mergeCell ref="BW29:CD29"/>
    <mergeCell ref="CE29:CM29"/>
    <mergeCell ref="CN29:CV29"/>
    <mergeCell ref="CN26:CV26"/>
    <mergeCell ref="BE27:BM27"/>
    <mergeCell ref="BN27:BV27"/>
    <mergeCell ref="BW27:CD27"/>
    <mergeCell ref="CE27:CM27"/>
    <mergeCell ref="CN27:CV27"/>
    <mergeCell ref="AV21:BV21"/>
    <mergeCell ref="CN24:CV24"/>
    <mergeCell ref="BE25:BM25"/>
    <mergeCell ref="BN25:BV25"/>
    <mergeCell ref="BW25:CD25"/>
    <mergeCell ref="CE25:CM25"/>
    <mergeCell ref="CN25:CV25"/>
    <mergeCell ref="AV24:BC24"/>
    <mergeCell ref="BE24:BM24"/>
    <mergeCell ref="BN24:BV24"/>
    <mergeCell ref="V22:AU22"/>
    <mergeCell ref="BW21:CV21"/>
    <mergeCell ref="AV22:BV22"/>
    <mergeCell ref="BW22:CV22"/>
    <mergeCell ref="BE23:BM23"/>
    <mergeCell ref="BN23:BV23"/>
    <mergeCell ref="BW23:CD23"/>
    <mergeCell ref="CE23:CM23"/>
    <mergeCell ref="CN23:CV23"/>
    <mergeCell ref="AV23:BC23"/>
    <mergeCell ref="A23:Q23"/>
    <mergeCell ref="R23:U23"/>
    <mergeCell ref="V23:AC23"/>
    <mergeCell ref="AD23:AL23"/>
    <mergeCell ref="AM23:AU23"/>
    <mergeCell ref="A21:Q21"/>
    <mergeCell ref="R21:U21"/>
    <mergeCell ref="V21:AU21"/>
    <mergeCell ref="A22:Q22"/>
    <mergeCell ref="R22:U22"/>
    <mergeCell ref="A24:Q24"/>
    <mergeCell ref="R24:U24"/>
    <mergeCell ref="V24:AC24"/>
    <mergeCell ref="AD24:AL24"/>
    <mergeCell ref="AM24:AU24"/>
    <mergeCell ref="A5:Q5"/>
    <mergeCell ref="R5:U5"/>
    <mergeCell ref="V5:AU5"/>
    <mergeCell ref="A6:Q6"/>
    <mergeCell ref="R6:U6"/>
    <mergeCell ref="BW24:CD24"/>
    <mergeCell ref="CE24:CM24"/>
    <mergeCell ref="AV5:BV5"/>
    <mergeCell ref="BW5:CV5"/>
    <mergeCell ref="AV6:BV6"/>
    <mergeCell ref="BW6:CV6"/>
    <mergeCell ref="AV7:BC7"/>
    <mergeCell ref="AV13:BC13"/>
    <mergeCell ref="BE13:BM13"/>
    <mergeCell ref="BN13:BV13"/>
    <mergeCell ref="A25:Q25"/>
    <mergeCell ref="R25:U25"/>
    <mergeCell ref="V25:AC25"/>
    <mergeCell ref="AD25:AL25"/>
    <mergeCell ref="AM25:AU25"/>
    <mergeCell ref="AV25:BC25"/>
    <mergeCell ref="A26:Q26"/>
    <mergeCell ref="R26:U26"/>
    <mergeCell ref="V26:AC26"/>
    <mergeCell ref="AD26:AL26"/>
    <mergeCell ref="AM26:AU26"/>
    <mergeCell ref="V6:AU6"/>
    <mergeCell ref="A7:Q7"/>
    <mergeCell ref="R7:U7"/>
    <mergeCell ref="V7:AC7"/>
    <mergeCell ref="AD7:AL7"/>
    <mergeCell ref="AV26:BC26"/>
    <mergeCell ref="BE26:BM26"/>
    <mergeCell ref="BN26:BV26"/>
    <mergeCell ref="BW26:CD26"/>
    <mergeCell ref="CE26:CM26"/>
    <mergeCell ref="AM7:AU7"/>
    <mergeCell ref="BE7:BM7"/>
    <mergeCell ref="BN7:BV7"/>
    <mergeCell ref="BW7:CD7"/>
    <mergeCell ref="CE7:CM7"/>
    <mergeCell ref="A27:Q27"/>
    <mergeCell ref="R27:U27"/>
    <mergeCell ref="V27:AC27"/>
    <mergeCell ref="AD27:AL27"/>
    <mergeCell ref="AM27:AU27"/>
    <mergeCell ref="AV27:BC27"/>
    <mergeCell ref="A28:Q28"/>
    <mergeCell ref="R28:U28"/>
    <mergeCell ref="V28:AC28"/>
    <mergeCell ref="AD28:AL28"/>
    <mergeCell ref="AM28:AU28"/>
    <mergeCell ref="CN7:CV7"/>
    <mergeCell ref="A8:Q8"/>
    <mergeCell ref="R8:U8"/>
    <mergeCell ref="V8:AC8"/>
    <mergeCell ref="AD8:AL8"/>
    <mergeCell ref="AV28:BC28"/>
    <mergeCell ref="BE28:BM28"/>
    <mergeCell ref="BN28:BV28"/>
    <mergeCell ref="BW28:CD28"/>
    <mergeCell ref="CE28:CM28"/>
    <mergeCell ref="AM8:AU8"/>
    <mergeCell ref="AV8:BC8"/>
    <mergeCell ref="BE8:BM8"/>
    <mergeCell ref="BN8:BV8"/>
    <mergeCell ref="BW8:CD8"/>
    <mergeCell ref="A29:Q29"/>
    <mergeCell ref="R29:U29"/>
    <mergeCell ref="V29:AC29"/>
    <mergeCell ref="AD29:AL29"/>
    <mergeCell ref="AM29:AU29"/>
    <mergeCell ref="AV29:BC29"/>
    <mergeCell ref="A30:Q30"/>
    <mergeCell ref="R30:U30"/>
    <mergeCell ref="V30:AC30"/>
    <mergeCell ref="AD30:AL30"/>
    <mergeCell ref="AM30:AU30"/>
    <mergeCell ref="CE8:CM8"/>
    <mergeCell ref="A9:Q9"/>
    <mergeCell ref="R9:U9"/>
    <mergeCell ref="V9:AC9"/>
    <mergeCell ref="AD9:AL9"/>
    <mergeCell ref="AV30:BC30"/>
    <mergeCell ref="BE30:BM30"/>
    <mergeCell ref="BN30:BV30"/>
    <mergeCell ref="BW30:CD30"/>
    <mergeCell ref="CE30:CM30"/>
    <mergeCell ref="CN8:CV8"/>
    <mergeCell ref="AV9:BC9"/>
    <mergeCell ref="BE9:BM9"/>
    <mergeCell ref="BN9:BV9"/>
    <mergeCell ref="BW9:CD9"/>
    <mergeCell ref="A31:Q31"/>
    <mergeCell ref="R31:U31"/>
    <mergeCell ref="V31:AC31"/>
    <mergeCell ref="AD31:AL31"/>
    <mergeCell ref="AM31:AU31"/>
    <mergeCell ref="AV31:BC31"/>
    <mergeCell ref="AM9:AU9"/>
    <mergeCell ref="CE9:CM9"/>
    <mergeCell ref="CN9:CV9"/>
    <mergeCell ref="A10:Q10"/>
    <mergeCell ref="R10:U10"/>
    <mergeCell ref="V10:AC10"/>
    <mergeCell ref="AD10:AL10"/>
    <mergeCell ref="AM10:AU10"/>
    <mergeCell ref="AV10:BC10"/>
    <mergeCell ref="BE10:BM10"/>
    <mergeCell ref="CN13:CV13"/>
    <mergeCell ref="A13:Q13"/>
    <mergeCell ref="R13:U13"/>
    <mergeCell ref="V13:AC13"/>
    <mergeCell ref="AD13:AL13"/>
    <mergeCell ref="AM13:AU13"/>
  </mergeCells>
  <printOptions/>
  <pageMargins left="0.39375" right="0.39375" top="0.7875" bottom="0.39375" header="0.27569444444444446" footer="0.5118055555555555"/>
  <pageSetup horizontalDpi="300" verticalDpi="300" orientation="landscape" paperSize="9" scale="85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3:CU13"/>
  <sheetViews>
    <sheetView zoomScale="120" zoomScaleNormal="120" zoomScalePageLayoutView="0" workbookViewId="0" topLeftCell="A1">
      <selection activeCell="A3" sqref="A3:CU3"/>
    </sheetView>
  </sheetViews>
  <sheetFormatPr defaultColWidth="1.37890625" defaultRowHeight="12.75"/>
  <cols>
    <col min="1" max="16384" width="1.37890625" style="1" customWidth="1"/>
  </cols>
  <sheetData>
    <row r="3" spans="1:47" s="30" customFormat="1" ht="12.75">
      <c r="A3" s="28" t="s">
        <v>291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</row>
    <row r="5" spans="1:99" ht="12.75">
      <c r="A5" s="63" t="s">
        <v>23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4" t="s">
        <v>24</v>
      </c>
      <c r="AN5" s="64"/>
      <c r="AO5" s="64"/>
      <c r="AP5" s="64"/>
      <c r="AQ5" s="65" t="s">
        <v>25</v>
      </c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</row>
    <row r="6" spans="1:99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8" t="s">
        <v>26</v>
      </c>
      <c r="AN6" s="58"/>
      <c r="AO6" s="58"/>
      <c r="AP6" s="58"/>
      <c r="AQ6" s="58" t="s">
        <v>27</v>
      </c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 t="s">
        <v>27</v>
      </c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9" t="s">
        <v>27</v>
      </c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</row>
    <row r="7" spans="1:99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8"/>
      <c r="AN7" s="58"/>
      <c r="AO7" s="58"/>
      <c r="AP7" s="58"/>
      <c r="AQ7" s="58" t="s">
        <v>28</v>
      </c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 t="s">
        <v>29</v>
      </c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9" t="s">
        <v>30</v>
      </c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</row>
    <row r="8" spans="1:99" ht="12.7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8"/>
      <c r="AN8" s="58"/>
      <c r="AO8" s="58"/>
      <c r="AP8" s="58"/>
      <c r="AQ8" s="58" t="s">
        <v>31</v>
      </c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9" t="s">
        <v>32</v>
      </c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 t="s">
        <v>32</v>
      </c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</row>
    <row r="9" spans="1:99" ht="13.5" thickBot="1">
      <c r="A9" s="49">
        <v>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50">
        <v>2</v>
      </c>
      <c r="AN9" s="50"/>
      <c r="AO9" s="50"/>
      <c r="AP9" s="50"/>
      <c r="AQ9" s="50">
        <v>3</v>
      </c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>
        <v>4</v>
      </c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1">
        <v>5</v>
      </c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</row>
    <row r="10" spans="1:99" ht="1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54" t="s">
        <v>34</v>
      </c>
      <c r="AN10" s="54"/>
      <c r="AO10" s="54"/>
      <c r="AP10" s="54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</row>
    <row r="11" spans="1:99" ht="1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6" t="s">
        <v>36</v>
      </c>
      <c r="AN11" s="46"/>
      <c r="AO11" s="46"/>
      <c r="AP11" s="46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</row>
    <row r="12" spans="1:99" ht="1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46"/>
      <c r="AN12" s="46"/>
      <c r="AO12" s="46"/>
      <c r="AP12" s="46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</row>
    <row r="13" spans="1:99" ht="15" customHeight="1" thickBot="1">
      <c r="A13" s="84" t="s">
        <v>53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5" t="s">
        <v>44</v>
      </c>
      <c r="AN13" s="85"/>
      <c r="AO13" s="85"/>
      <c r="AP13" s="85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</row>
  </sheetData>
  <sheetProtection selectLockedCells="1" selectUnlockedCells="1"/>
  <mergeCells count="43">
    <mergeCell ref="A13:AL13"/>
    <mergeCell ref="AM13:AP13"/>
    <mergeCell ref="AQ13:BI13"/>
    <mergeCell ref="BJ13:CB13"/>
    <mergeCell ref="CC13:CU13"/>
    <mergeCell ref="A11:AL11"/>
    <mergeCell ref="AM11:AP11"/>
    <mergeCell ref="A12:AL12"/>
    <mergeCell ref="AM12:AP12"/>
    <mergeCell ref="AQ12:BI12"/>
    <mergeCell ref="AQ7:BI7"/>
    <mergeCell ref="BJ7:CB7"/>
    <mergeCell ref="CC7:CU7"/>
    <mergeCell ref="AQ9:BI9"/>
    <mergeCell ref="BJ9:CB9"/>
    <mergeCell ref="CC9:CU9"/>
    <mergeCell ref="BJ12:CB12"/>
    <mergeCell ref="CC12:CU12"/>
    <mergeCell ref="A9:AL9"/>
    <mergeCell ref="AM9:AP9"/>
    <mergeCell ref="AQ11:BI11"/>
    <mergeCell ref="BJ11:CB11"/>
    <mergeCell ref="CC11:CU11"/>
    <mergeCell ref="A5:AL5"/>
    <mergeCell ref="AM5:AP5"/>
    <mergeCell ref="AQ5:CU5"/>
    <mergeCell ref="A6:AL6"/>
    <mergeCell ref="AM6:AP6"/>
    <mergeCell ref="A10:AL10"/>
    <mergeCell ref="AM10:AP10"/>
    <mergeCell ref="AQ10:BI10"/>
    <mergeCell ref="BJ10:CB10"/>
    <mergeCell ref="CC10:CU10"/>
    <mergeCell ref="AQ6:BI6"/>
    <mergeCell ref="BJ6:CB6"/>
    <mergeCell ref="CC6:CU6"/>
    <mergeCell ref="A8:AL8"/>
    <mergeCell ref="AM8:AP8"/>
    <mergeCell ref="AQ8:BI8"/>
    <mergeCell ref="BJ8:CB8"/>
    <mergeCell ref="CC8:CU8"/>
    <mergeCell ref="A7:AL7"/>
    <mergeCell ref="AM7:AP7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35"/>
  <sheetViews>
    <sheetView zoomScale="120" zoomScaleNormal="120" zoomScalePageLayoutView="0" workbookViewId="0" topLeftCell="A1">
      <selection activeCell="AQ9" sqref="AQ9:BI9"/>
    </sheetView>
  </sheetViews>
  <sheetFormatPr defaultColWidth="1.37890625" defaultRowHeight="12.75"/>
  <cols>
    <col min="1" max="16384" width="1.37890625" style="1" customWidth="1"/>
  </cols>
  <sheetData>
    <row r="1" spans="1:47" s="30" customFormat="1" ht="12.75">
      <c r="A1" s="28" t="s">
        <v>292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</row>
    <row r="3" spans="1:99" ht="12.75">
      <c r="A3" s="63" t="s">
        <v>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4" t="s">
        <v>24</v>
      </c>
      <c r="AN3" s="64"/>
      <c r="AO3" s="64"/>
      <c r="AP3" s="64"/>
      <c r="AQ3" s="65" t="s">
        <v>25</v>
      </c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</row>
    <row r="4" spans="1:99" ht="12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8" t="s">
        <v>26</v>
      </c>
      <c r="AN4" s="58"/>
      <c r="AO4" s="58"/>
      <c r="AP4" s="58"/>
      <c r="AQ4" s="58" t="s">
        <v>306</v>
      </c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 t="s">
        <v>307</v>
      </c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9" t="s">
        <v>323</v>
      </c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</row>
    <row r="5" spans="1:99" ht="12.75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58"/>
      <c r="AN5" s="58"/>
      <c r="AO5" s="58"/>
      <c r="AP5" s="58"/>
      <c r="AQ5" s="58" t="s">
        <v>28</v>
      </c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 t="s">
        <v>29</v>
      </c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9" t="s">
        <v>30</v>
      </c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</row>
    <row r="6" spans="1:99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8"/>
      <c r="AN6" s="58"/>
      <c r="AO6" s="58"/>
      <c r="AP6" s="58"/>
      <c r="AQ6" s="58" t="s">
        <v>31</v>
      </c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9" t="s">
        <v>32</v>
      </c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 t="s">
        <v>32</v>
      </c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</row>
    <row r="7" spans="1:99" ht="13.5" thickBot="1">
      <c r="A7" s="49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50">
        <v>2</v>
      </c>
      <c r="AN7" s="50"/>
      <c r="AO7" s="50"/>
      <c r="AP7" s="50"/>
      <c r="AQ7" s="50">
        <v>3</v>
      </c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>
        <v>4</v>
      </c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1">
        <v>5</v>
      </c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</row>
    <row r="8" spans="1:99" ht="15" customHeight="1">
      <c r="A8" s="130" t="s">
        <v>327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54" t="s">
        <v>34</v>
      </c>
      <c r="AN8" s="54"/>
      <c r="AO8" s="54"/>
      <c r="AP8" s="54"/>
      <c r="AQ8" s="155">
        <f>BV27+30055.02</f>
        <v>73879.22</v>
      </c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55">
        <f>CD27</f>
        <v>43824.2</v>
      </c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55">
        <f>CM27</f>
        <v>43824.2</v>
      </c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</row>
    <row r="9" spans="1:99" ht="15" customHeight="1">
      <c r="A9" s="130" t="s">
        <v>328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46" t="s">
        <v>36</v>
      </c>
      <c r="AN9" s="46"/>
      <c r="AO9" s="46"/>
      <c r="AP9" s="46"/>
      <c r="AQ9" s="100">
        <f>BV32</f>
        <v>422840.04</v>
      </c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0">
        <f>CD32</f>
        <v>422840.04</v>
      </c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0">
        <f>CM32</f>
        <v>422840.04</v>
      </c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</row>
    <row r="10" spans="1:99" ht="1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46"/>
      <c r="AN10" s="46"/>
      <c r="AO10" s="46"/>
      <c r="AP10" s="46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</row>
    <row r="11" spans="1:99" ht="15" customHeight="1" thickBot="1">
      <c r="A11" s="84" t="s">
        <v>53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5" t="s">
        <v>44</v>
      </c>
      <c r="AN11" s="85"/>
      <c r="AO11" s="85"/>
      <c r="AP11" s="85"/>
      <c r="AQ11" s="110">
        <f>SUM(AQ8:AQ10)</f>
        <v>496719.26</v>
      </c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0">
        <f>SUM(BJ8:BJ10)</f>
        <v>466664.24</v>
      </c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0">
        <f>SUM(CC8:CC10)</f>
        <v>466664.24</v>
      </c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</row>
    <row r="14" spans="1:99" s="30" customFormat="1" ht="12.75">
      <c r="A14" s="28" t="s">
        <v>293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</row>
    <row r="16" spans="1:99" ht="12.75">
      <c r="A16" s="63" t="s">
        <v>54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4" t="s">
        <v>24</v>
      </c>
      <c r="S16" s="64"/>
      <c r="T16" s="64"/>
      <c r="U16" s="64"/>
      <c r="V16" s="64" t="s">
        <v>72</v>
      </c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 t="s">
        <v>107</v>
      </c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7" t="s">
        <v>104</v>
      </c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8"/>
    </row>
    <row r="17" spans="1:99" ht="12.7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 t="s">
        <v>26</v>
      </c>
      <c r="S17" s="58"/>
      <c r="T17" s="58"/>
      <c r="U17" s="58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 t="s">
        <v>108</v>
      </c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9"/>
    </row>
    <row r="18" spans="1:99" ht="12.7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8"/>
      <c r="T18" s="58"/>
      <c r="U18" s="58"/>
      <c r="V18" s="58" t="s">
        <v>306</v>
      </c>
      <c r="W18" s="58"/>
      <c r="X18" s="58"/>
      <c r="Y18" s="58"/>
      <c r="Z18" s="58"/>
      <c r="AA18" s="58"/>
      <c r="AB18" s="58"/>
      <c r="AC18" s="58"/>
      <c r="AD18" s="58" t="s">
        <v>307</v>
      </c>
      <c r="AE18" s="58"/>
      <c r="AF18" s="58"/>
      <c r="AG18" s="58"/>
      <c r="AH18" s="58"/>
      <c r="AI18" s="58"/>
      <c r="AJ18" s="58"/>
      <c r="AK18" s="58"/>
      <c r="AL18" s="58"/>
      <c r="AM18" s="64" t="s">
        <v>323</v>
      </c>
      <c r="AN18" s="64"/>
      <c r="AO18" s="64"/>
      <c r="AP18" s="64"/>
      <c r="AQ18" s="64"/>
      <c r="AR18" s="64"/>
      <c r="AS18" s="64"/>
      <c r="AT18" s="64"/>
      <c r="AU18" s="64"/>
      <c r="AV18" s="58" t="s">
        <v>306</v>
      </c>
      <c r="AW18" s="58"/>
      <c r="AX18" s="58"/>
      <c r="AY18" s="58"/>
      <c r="AZ18" s="58"/>
      <c r="BA18" s="58"/>
      <c r="BB18" s="58"/>
      <c r="BC18" s="58"/>
      <c r="BD18" s="58" t="s">
        <v>307</v>
      </c>
      <c r="BE18" s="58"/>
      <c r="BF18" s="58"/>
      <c r="BG18" s="58"/>
      <c r="BH18" s="58"/>
      <c r="BI18" s="58"/>
      <c r="BJ18" s="58"/>
      <c r="BK18" s="58"/>
      <c r="BL18" s="58"/>
      <c r="BM18" s="64" t="s">
        <v>323</v>
      </c>
      <c r="BN18" s="64"/>
      <c r="BO18" s="64"/>
      <c r="BP18" s="64"/>
      <c r="BQ18" s="64"/>
      <c r="BR18" s="64"/>
      <c r="BS18" s="64"/>
      <c r="BT18" s="64"/>
      <c r="BU18" s="64"/>
      <c r="BV18" s="58" t="s">
        <v>306</v>
      </c>
      <c r="BW18" s="58"/>
      <c r="BX18" s="58"/>
      <c r="BY18" s="58"/>
      <c r="BZ18" s="58"/>
      <c r="CA18" s="58"/>
      <c r="CB18" s="58"/>
      <c r="CC18" s="58"/>
      <c r="CD18" s="58" t="s">
        <v>307</v>
      </c>
      <c r="CE18" s="58"/>
      <c r="CF18" s="58"/>
      <c r="CG18" s="58"/>
      <c r="CH18" s="58"/>
      <c r="CI18" s="58"/>
      <c r="CJ18" s="58"/>
      <c r="CK18" s="58"/>
      <c r="CL18" s="58"/>
      <c r="CM18" s="64" t="s">
        <v>323</v>
      </c>
      <c r="CN18" s="64"/>
      <c r="CO18" s="64"/>
      <c r="CP18" s="64"/>
      <c r="CQ18" s="64"/>
      <c r="CR18" s="64"/>
      <c r="CS18" s="64"/>
      <c r="CT18" s="64"/>
      <c r="CU18" s="64"/>
    </row>
    <row r="19" spans="1:99" ht="12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8"/>
      <c r="T19" s="58"/>
      <c r="U19" s="58"/>
      <c r="V19" s="58" t="s">
        <v>28</v>
      </c>
      <c r="W19" s="58"/>
      <c r="X19" s="58"/>
      <c r="Y19" s="58"/>
      <c r="Z19" s="58"/>
      <c r="AA19" s="58"/>
      <c r="AB19" s="58"/>
      <c r="AC19" s="58"/>
      <c r="AD19" s="58" t="s">
        <v>59</v>
      </c>
      <c r="AE19" s="58"/>
      <c r="AF19" s="58"/>
      <c r="AG19" s="58"/>
      <c r="AH19" s="58"/>
      <c r="AI19" s="58"/>
      <c r="AJ19" s="58"/>
      <c r="AK19" s="58"/>
      <c r="AL19" s="58"/>
      <c r="AM19" s="58" t="s">
        <v>60</v>
      </c>
      <c r="AN19" s="58"/>
      <c r="AO19" s="58"/>
      <c r="AP19" s="58"/>
      <c r="AQ19" s="58"/>
      <c r="AR19" s="58"/>
      <c r="AS19" s="58"/>
      <c r="AT19" s="58"/>
      <c r="AU19" s="58"/>
      <c r="AV19" s="58" t="s">
        <v>28</v>
      </c>
      <c r="AW19" s="58"/>
      <c r="AX19" s="58"/>
      <c r="AY19" s="58"/>
      <c r="AZ19" s="58"/>
      <c r="BA19" s="58"/>
      <c r="BB19" s="58"/>
      <c r="BC19" s="58"/>
      <c r="BD19" s="58" t="s">
        <v>59</v>
      </c>
      <c r="BE19" s="58"/>
      <c r="BF19" s="58"/>
      <c r="BG19" s="58"/>
      <c r="BH19" s="58"/>
      <c r="BI19" s="58"/>
      <c r="BJ19" s="58"/>
      <c r="BK19" s="58"/>
      <c r="BL19" s="58"/>
      <c r="BM19" s="58" t="s">
        <v>60</v>
      </c>
      <c r="BN19" s="58"/>
      <c r="BO19" s="58"/>
      <c r="BP19" s="58"/>
      <c r="BQ19" s="58"/>
      <c r="BR19" s="58"/>
      <c r="BS19" s="58"/>
      <c r="BT19" s="58"/>
      <c r="BU19" s="58"/>
      <c r="BV19" s="58" t="s">
        <v>28</v>
      </c>
      <c r="BW19" s="58"/>
      <c r="BX19" s="58"/>
      <c r="BY19" s="58"/>
      <c r="BZ19" s="58"/>
      <c r="CA19" s="58"/>
      <c r="CB19" s="58"/>
      <c r="CC19" s="58"/>
      <c r="CD19" s="58" t="s">
        <v>59</v>
      </c>
      <c r="CE19" s="58"/>
      <c r="CF19" s="58"/>
      <c r="CG19" s="58"/>
      <c r="CH19" s="58"/>
      <c r="CI19" s="58"/>
      <c r="CJ19" s="58"/>
      <c r="CK19" s="58"/>
      <c r="CL19" s="58"/>
      <c r="CM19" s="58" t="s">
        <v>60</v>
      </c>
      <c r="CN19" s="58"/>
      <c r="CO19" s="58"/>
      <c r="CP19" s="58"/>
      <c r="CQ19" s="58"/>
      <c r="CR19" s="58"/>
      <c r="CS19" s="58"/>
      <c r="CT19" s="58"/>
      <c r="CU19" s="58"/>
    </row>
    <row r="20" spans="1:99" ht="12.7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  <c r="S20" s="58"/>
      <c r="T20" s="58"/>
      <c r="U20" s="58"/>
      <c r="V20" s="58" t="s">
        <v>61</v>
      </c>
      <c r="W20" s="58"/>
      <c r="X20" s="58"/>
      <c r="Y20" s="58"/>
      <c r="Z20" s="58"/>
      <c r="AA20" s="58"/>
      <c r="AB20" s="58"/>
      <c r="AC20" s="58"/>
      <c r="AD20" s="58" t="s">
        <v>62</v>
      </c>
      <c r="AE20" s="58"/>
      <c r="AF20" s="58"/>
      <c r="AG20" s="58"/>
      <c r="AH20" s="58"/>
      <c r="AI20" s="58"/>
      <c r="AJ20" s="58"/>
      <c r="AK20" s="58"/>
      <c r="AL20" s="58"/>
      <c r="AM20" s="58" t="s">
        <v>62</v>
      </c>
      <c r="AN20" s="58"/>
      <c r="AO20" s="58"/>
      <c r="AP20" s="58"/>
      <c r="AQ20" s="58"/>
      <c r="AR20" s="58"/>
      <c r="AS20" s="58"/>
      <c r="AT20" s="58"/>
      <c r="AU20" s="58"/>
      <c r="AV20" s="58" t="s">
        <v>61</v>
      </c>
      <c r="AW20" s="58"/>
      <c r="AX20" s="58"/>
      <c r="AY20" s="58"/>
      <c r="AZ20" s="58"/>
      <c r="BA20" s="58"/>
      <c r="BB20" s="58"/>
      <c r="BC20" s="58"/>
      <c r="BD20" s="58" t="s">
        <v>62</v>
      </c>
      <c r="BE20" s="58"/>
      <c r="BF20" s="58"/>
      <c r="BG20" s="58"/>
      <c r="BH20" s="58"/>
      <c r="BI20" s="58"/>
      <c r="BJ20" s="58"/>
      <c r="BK20" s="58"/>
      <c r="BL20" s="58"/>
      <c r="BM20" s="58" t="s">
        <v>62</v>
      </c>
      <c r="BN20" s="58"/>
      <c r="BO20" s="58"/>
      <c r="BP20" s="58"/>
      <c r="BQ20" s="58"/>
      <c r="BR20" s="58"/>
      <c r="BS20" s="58"/>
      <c r="BT20" s="58"/>
      <c r="BU20" s="58"/>
      <c r="BV20" s="58" t="s">
        <v>61</v>
      </c>
      <c r="BW20" s="58"/>
      <c r="BX20" s="58"/>
      <c r="BY20" s="58"/>
      <c r="BZ20" s="58"/>
      <c r="CA20" s="58"/>
      <c r="CB20" s="58"/>
      <c r="CC20" s="58"/>
      <c r="CD20" s="58" t="s">
        <v>62</v>
      </c>
      <c r="CE20" s="58"/>
      <c r="CF20" s="58"/>
      <c r="CG20" s="58"/>
      <c r="CH20" s="58"/>
      <c r="CI20" s="58"/>
      <c r="CJ20" s="58"/>
      <c r="CK20" s="58"/>
      <c r="CL20" s="58"/>
      <c r="CM20" s="58" t="s">
        <v>62</v>
      </c>
      <c r="CN20" s="58"/>
      <c r="CO20" s="58"/>
      <c r="CP20" s="58"/>
      <c r="CQ20" s="58"/>
      <c r="CR20" s="58"/>
      <c r="CS20" s="58"/>
      <c r="CT20" s="58"/>
      <c r="CU20" s="58"/>
    </row>
    <row r="21" spans="1:99" ht="12.7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  <c r="S21" s="58"/>
      <c r="T21" s="58"/>
      <c r="U21" s="58"/>
      <c r="V21" s="58" t="s">
        <v>63</v>
      </c>
      <c r="W21" s="58"/>
      <c r="X21" s="58"/>
      <c r="Y21" s="58"/>
      <c r="Z21" s="58"/>
      <c r="AA21" s="58"/>
      <c r="AB21" s="58"/>
      <c r="AC21" s="58"/>
      <c r="AD21" s="59" t="s">
        <v>64</v>
      </c>
      <c r="AE21" s="59"/>
      <c r="AF21" s="59"/>
      <c r="AG21" s="59"/>
      <c r="AH21" s="59"/>
      <c r="AI21" s="59"/>
      <c r="AJ21" s="59"/>
      <c r="AK21" s="59"/>
      <c r="AL21" s="59"/>
      <c r="AM21" s="59" t="s">
        <v>64</v>
      </c>
      <c r="AN21" s="59"/>
      <c r="AO21" s="59"/>
      <c r="AP21" s="59"/>
      <c r="AQ21" s="59"/>
      <c r="AR21" s="59"/>
      <c r="AS21" s="59"/>
      <c r="AT21" s="59"/>
      <c r="AU21" s="59"/>
      <c r="AV21" s="58" t="s">
        <v>63</v>
      </c>
      <c r="AW21" s="58"/>
      <c r="AX21" s="58"/>
      <c r="AY21" s="58"/>
      <c r="AZ21" s="58"/>
      <c r="BA21" s="58"/>
      <c r="BB21" s="58"/>
      <c r="BC21" s="58"/>
      <c r="BD21" s="59" t="s">
        <v>64</v>
      </c>
      <c r="BE21" s="59"/>
      <c r="BF21" s="59"/>
      <c r="BG21" s="59"/>
      <c r="BH21" s="59"/>
      <c r="BI21" s="59"/>
      <c r="BJ21" s="59"/>
      <c r="BK21" s="59"/>
      <c r="BL21" s="59"/>
      <c r="BM21" s="59" t="s">
        <v>64</v>
      </c>
      <c r="BN21" s="59"/>
      <c r="BO21" s="59"/>
      <c r="BP21" s="59"/>
      <c r="BQ21" s="59"/>
      <c r="BR21" s="59"/>
      <c r="BS21" s="59"/>
      <c r="BT21" s="59"/>
      <c r="BU21" s="59"/>
      <c r="BV21" s="58" t="s">
        <v>63</v>
      </c>
      <c r="BW21" s="58"/>
      <c r="BX21" s="58"/>
      <c r="BY21" s="58"/>
      <c r="BZ21" s="58"/>
      <c r="CA21" s="58"/>
      <c r="CB21" s="58"/>
      <c r="CC21" s="58"/>
      <c r="CD21" s="59" t="s">
        <v>64</v>
      </c>
      <c r="CE21" s="59"/>
      <c r="CF21" s="59"/>
      <c r="CG21" s="59"/>
      <c r="CH21" s="59"/>
      <c r="CI21" s="59"/>
      <c r="CJ21" s="59"/>
      <c r="CK21" s="59"/>
      <c r="CL21" s="59"/>
      <c r="CM21" s="59" t="s">
        <v>64</v>
      </c>
      <c r="CN21" s="59"/>
      <c r="CO21" s="59"/>
      <c r="CP21" s="59"/>
      <c r="CQ21" s="59"/>
      <c r="CR21" s="59"/>
      <c r="CS21" s="59"/>
      <c r="CT21" s="59"/>
      <c r="CU21" s="59"/>
    </row>
    <row r="22" spans="1:99" ht="13.5" thickBot="1">
      <c r="A22" s="49">
        <v>1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>
        <v>2</v>
      </c>
      <c r="S22" s="50"/>
      <c r="T22" s="50"/>
      <c r="U22" s="50"/>
      <c r="V22" s="50">
        <v>3</v>
      </c>
      <c r="W22" s="50"/>
      <c r="X22" s="50"/>
      <c r="Y22" s="50"/>
      <c r="Z22" s="50"/>
      <c r="AA22" s="50"/>
      <c r="AB22" s="50"/>
      <c r="AC22" s="50"/>
      <c r="AD22" s="50">
        <v>4</v>
      </c>
      <c r="AE22" s="50"/>
      <c r="AF22" s="50"/>
      <c r="AG22" s="50"/>
      <c r="AH22" s="50"/>
      <c r="AI22" s="50"/>
      <c r="AJ22" s="50"/>
      <c r="AK22" s="50"/>
      <c r="AL22" s="50"/>
      <c r="AM22" s="50">
        <v>5</v>
      </c>
      <c r="AN22" s="50"/>
      <c r="AO22" s="50"/>
      <c r="AP22" s="50"/>
      <c r="AQ22" s="50"/>
      <c r="AR22" s="50"/>
      <c r="AS22" s="50"/>
      <c r="AT22" s="50"/>
      <c r="AU22" s="50"/>
      <c r="AV22" s="50">
        <v>6</v>
      </c>
      <c r="AW22" s="50"/>
      <c r="AX22" s="50"/>
      <c r="AY22" s="50"/>
      <c r="AZ22" s="50"/>
      <c r="BA22" s="50"/>
      <c r="BB22" s="50"/>
      <c r="BC22" s="50"/>
      <c r="BD22" s="50">
        <v>7</v>
      </c>
      <c r="BE22" s="50"/>
      <c r="BF22" s="50"/>
      <c r="BG22" s="50"/>
      <c r="BH22" s="50"/>
      <c r="BI22" s="50"/>
      <c r="BJ22" s="50"/>
      <c r="BK22" s="50"/>
      <c r="BL22" s="50"/>
      <c r="BM22" s="50">
        <v>8</v>
      </c>
      <c r="BN22" s="50"/>
      <c r="BO22" s="50"/>
      <c r="BP22" s="50"/>
      <c r="BQ22" s="50"/>
      <c r="BR22" s="50"/>
      <c r="BS22" s="50"/>
      <c r="BT22" s="50"/>
      <c r="BU22" s="50"/>
      <c r="BV22" s="50">
        <v>9</v>
      </c>
      <c r="BW22" s="50"/>
      <c r="BX22" s="50"/>
      <c r="BY22" s="50"/>
      <c r="BZ22" s="50"/>
      <c r="CA22" s="50"/>
      <c r="CB22" s="50"/>
      <c r="CC22" s="50"/>
      <c r="CD22" s="50">
        <v>10</v>
      </c>
      <c r="CE22" s="50"/>
      <c r="CF22" s="50"/>
      <c r="CG22" s="50"/>
      <c r="CH22" s="50"/>
      <c r="CI22" s="50"/>
      <c r="CJ22" s="50"/>
      <c r="CK22" s="50"/>
      <c r="CL22" s="50"/>
      <c r="CM22" s="51">
        <v>11</v>
      </c>
      <c r="CN22" s="51"/>
      <c r="CO22" s="51"/>
      <c r="CP22" s="51"/>
      <c r="CQ22" s="51"/>
      <c r="CR22" s="51"/>
      <c r="CS22" s="51"/>
      <c r="CT22" s="51"/>
      <c r="CU22" s="52"/>
    </row>
    <row r="23" spans="1:99" ht="13.5" thickBot="1">
      <c r="A23" s="147" t="s">
        <v>281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8"/>
      <c r="R23" s="152" t="s">
        <v>34</v>
      </c>
      <c r="S23" s="153"/>
      <c r="T23" s="153"/>
      <c r="U23" s="154"/>
      <c r="V23" s="143">
        <v>5.48</v>
      </c>
      <c r="W23" s="144"/>
      <c r="X23" s="144"/>
      <c r="Y23" s="144"/>
      <c r="Z23" s="144"/>
      <c r="AA23" s="144"/>
      <c r="AB23" s="144"/>
      <c r="AC23" s="145"/>
      <c r="AD23" s="143">
        <v>5.48</v>
      </c>
      <c r="AE23" s="144"/>
      <c r="AF23" s="144"/>
      <c r="AG23" s="144"/>
      <c r="AH23" s="144"/>
      <c r="AI23" s="144"/>
      <c r="AJ23" s="144"/>
      <c r="AK23" s="144"/>
      <c r="AL23" s="145"/>
      <c r="AM23" s="143">
        <v>5.48</v>
      </c>
      <c r="AN23" s="144"/>
      <c r="AO23" s="144"/>
      <c r="AP23" s="144"/>
      <c r="AQ23" s="144"/>
      <c r="AR23" s="144"/>
      <c r="AS23" s="144"/>
      <c r="AT23" s="144"/>
      <c r="AU23" s="145"/>
      <c r="AV23" s="141">
        <f>BV23/V23</f>
        <v>2751.047445255474</v>
      </c>
      <c r="AW23" s="141"/>
      <c r="AX23" s="141"/>
      <c r="AY23" s="141"/>
      <c r="AZ23" s="141"/>
      <c r="BA23" s="141"/>
      <c r="BB23" s="141"/>
      <c r="BC23" s="141"/>
      <c r="BD23" s="141">
        <f>CD23/AD23</f>
        <v>2845.2281021897807</v>
      </c>
      <c r="BE23" s="141"/>
      <c r="BF23" s="141"/>
      <c r="BG23" s="141"/>
      <c r="BH23" s="141"/>
      <c r="BI23" s="141"/>
      <c r="BJ23" s="141"/>
      <c r="BK23" s="141"/>
      <c r="BL23" s="141"/>
      <c r="BM23" s="141">
        <f>CM23/AM23</f>
        <v>2845.2281021897807</v>
      </c>
      <c r="BN23" s="141"/>
      <c r="BO23" s="141"/>
      <c r="BP23" s="141"/>
      <c r="BQ23" s="141"/>
      <c r="BR23" s="141"/>
      <c r="BS23" s="141"/>
      <c r="BT23" s="141"/>
      <c r="BU23" s="141"/>
      <c r="BV23" s="146">
        <v>15075.74</v>
      </c>
      <c r="BW23" s="141"/>
      <c r="BX23" s="141"/>
      <c r="BY23" s="141"/>
      <c r="BZ23" s="141"/>
      <c r="CA23" s="141"/>
      <c r="CB23" s="141"/>
      <c r="CC23" s="141"/>
      <c r="CD23" s="141">
        <v>15591.85</v>
      </c>
      <c r="CE23" s="141"/>
      <c r="CF23" s="141"/>
      <c r="CG23" s="141"/>
      <c r="CH23" s="141"/>
      <c r="CI23" s="141"/>
      <c r="CJ23" s="141"/>
      <c r="CK23" s="141"/>
      <c r="CL23" s="141"/>
      <c r="CM23" s="141">
        <v>15591.85</v>
      </c>
      <c r="CN23" s="141"/>
      <c r="CO23" s="141"/>
      <c r="CP23" s="141"/>
      <c r="CQ23" s="141"/>
      <c r="CR23" s="141"/>
      <c r="CS23" s="141"/>
      <c r="CT23" s="141"/>
      <c r="CU23" s="142"/>
    </row>
    <row r="24" spans="1:99" ht="13.5" thickBot="1">
      <c r="A24" s="147" t="s">
        <v>282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8"/>
      <c r="R24" s="152" t="s">
        <v>36</v>
      </c>
      <c r="S24" s="153"/>
      <c r="T24" s="153"/>
      <c r="U24" s="154"/>
      <c r="V24" s="143">
        <v>2435.94</v>
      </c>
      <c r="W24" s="144"/>
      <c r="X24" s="144"/>
      <c r="Y24" s="144"/>
      <c r="Z24" s="144"/>
      <c r="AA24" s="144"/>
      <c r="AB24" s="144"/>
      <c r="AC24" s="145"/>
      <c r="AD24" s="143">
        <v>2435.94</v>
      </c>
      <c r="AE24" s="144"/>
      <c r="AF24" s="144"/>
      <c r="AG24" s="144"/>
      <c r="AH24" s="144"/>
      <c r="AI24" s="144"/>
      <c r="AJ24" s="144"/>
      <c r="AK24" s="144"/>
      <c r="AL24" s="145"/>
      <c r="AM24" s="143">
        <v>2435.94</v>
      </c>
      <c r="AN24" s="144"/>
      <c r="AO24" s="144"/>
      <c r="AP24" s="144"/>
      <c r="AQ24" s="144"/>
      <c r="AR24" s="144"/>
      <c r="AS24" s="144"/>
      <c r="AT24" s="144"/>
      <c r="AU24" s="145"/>
      <c r="AV24" s="141">
        <f>BV24/V24</f>
        <v>7.984334589521909</v>
      </c>
      <c r="AW24" s="141"/>
      <c r="AX24" s="141"/>
      <c r="AY24" s="141"/>
      <c r="AZ24" s="141"/>
      <c r="BA24" s="141"/>
      <c r="BB24" s="141"/>
      <c r="BC24" s="141"/>
      <c r="BD24" s="141">
        <v>8.16</v>
      </c>
      <c r="BE24" s="141"/>
      <c r="BF24" s="141"/>
      <c r="BG24" s="141"/>
      <c r="BH24" s="141"/>
      <c r="BI24" s="141"/>
      <c r="BJ24" s="141"/>
      <c r="BK24" s="141"/>
      <c r="BL24" s="141"/>
      <c r="BM24" s="141">
        <v>8.16</v>
      </c>
      <c r="BN24" s="141"/>
      <c r="BO24" s="141"/>
      <c r="BP24" s="141"/>
      <c r="BQ24" s="141"/>
      <c r="BR24" s="141"/>
      <c r="BS24" s="141"/>
      <c r="BT24" s="141"/>
      <c r="BU24" s="141"/>
      <c r="BV24" s="146">
        <v>19449.36</v>
      </c>
      <c r="BW24" s="141"/>
      <c r="BX24" s="141"/>
      <c r="BY24" s="141"/>
      <c r="BZ24" s="141"/>
      <c r="CA24" s="141"/>
      <c r="CB24" s="141"/>
      <c r="CC24" s="141"/>
      <c r="CD24" s="141">
        <v>19449.36</v>
      </c>
      <c r="CE24" s="141"/>
      <c r="CF24" s="141"/>
      <c r="CG24" s="141"/>
      <c r="CH24" s="141"/>
      <c r="CI24" s="141"/>
      <c r="CJ24" s="141"/>
      <c r="CK24" s="141"/>
      <c r="CL24" s="141"/>
      <c r="CM24" s="141">
        <v>19449.36</v>
      </c>
      <c r="CN24" s="141"/>
      <c r="CO24" s="141"/>
      <c r="CP24" s="141"/>
      <c r="CQ24" s="141"/>
      <c r="CR24" s="141"/>
      <c r="CS24" s="141"/>
      <c r="CT24" s="141"/>
      <c r="CU24" s="142"/>
    </row>
    <row r="25" spans="1:99" ht="13.5" thickBot="1">
      <c r="A25" s="147" t="s">
        <v>283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8"/>
      <c r="R25" s="149" t="s">
        <v>38</v>
      </c>
      <c r="S25" s="150"/>
      <c r="T25" s="150"/>
      <c r="U25" s="151"/>
      <c r="V25" s="143">
        <v>35.8</v>
      </c>
      <c r="W25" s="144"/>
      <c r="X25" s="144"/>
      <c r="Y25" s="144"/>
      <c r="Z25" s="144"/>
      <c r="AA25" s="144"/>
      <c r="AB25" s="144"/>
      <c r="AC25" s="145"/>
      <c r="AD25" s="143">
        <v>35.8</v>
      </c>
      <c r="AE25" s="144"/>
      <c r="AF25" s="144"/>
      <c r="AG25" s="144"/>
      <c r="AH25" s="144"/>
      <c r="AI25" s="144"/>
      <c r="AJ25" s="144"/>
      <c r="AK25" s="144"/>
      <c r="AL25" s="145"/>
      <c r="AM25" s="143">
        <v>35.8</v>
      </c>
      <c r="AN25" s="144"/>
      <c r="AO25" s="144"/>
      <c r="AP25" s="144"/>
      <c r="AQ25" s="144"/>
      <c r="AR25" s="144"/>
      <c r="AS25" s="144"/>
      <c r="AT25" s="144"/>
      <c r="AU25" s="145"/>
      <c r="AV25" s="141">
        <f>BV25/V25</f>
        <v>91.47346368715084</v>
      </c>
      <c r="AW25" s="141"/>
      <c r="AX25" s="141"/>
      <c r="AY25" s="141"/>
      <c r="AZ25" s="141"/>
      <c r="BA25" s="141"/>
      <c r="BB25" s="141"/>
      <c r="BC25" s="141"/>
      <c r="BD25" s="141">
        <v>99.84</v>
      </c>
      <c r="BE25" s="141"/>
      <c r="BF25" s="141"/>
      <c r="BG25" s="141"/>
      <c r="BH25" s="141"/>
      <c r="BI25" s="141"/>
      <c r="BJ25" s="141"/>
      <c r="BK25" s="141"/>
      <c r="BL25" s="141"/>
      <c r="BM25" s="141">
        <v>99.84</v>
      </c>
      <c r="BN25" s="141"/>
      <c r="BO25" s="141"/>
      <c r="BP25" s="141"/>
      <c r="BQ25" s="141"/>
      <c r="BR25" s="141"/>
      <c r="BS25" s="141"/>
      <c r="BT25" s="141"/>
      <c r="BU25" s="141"/>
      <c r="BV25" s="146">
        <v>3274.75</v>
      </c>
      <c r="BW25" s="141"/>
      <c r="BX25" s="141"/>
      <c r="BY25" s="141"/>
      <c r="BZ25" s="141"/>
      <c r="CA25" s="141"/>
      <c r="CB25" s="141"/>
      <c r="CC25" s="141"/>
      <c r="CD25" s="141">
        <f aca="true" t="shared" si="0" ref="CD25:CD31">BV25</f>
        <v>3274.75</v>
      </c>
      <c r="CE25" s="141"/>
      <c r="CF25" s="141"/>
      <c r="CG25" s="141"/>
      <c r="CH25" s="141"/>
      <c r="CI25" s="141"/>
      <c r="CJ25" s="141"/>
      <c r="CK25" s="141"/>
      <c r="CL25" s="141"/>
      <c r="CM25" s="141">
        <f aca="true" t="shared" si="1" ref="CM25:CM31">BV25</f>
        <v>3274.75</v>
      </c>
      <c r="CN25" s="141"/>
      <c r="CO25" s="141"/>
      <c r="CP25" s="141"/>
      <c r="CQ25" s="141"/>
      <c r="CR25" s="141"/>
      <c r="CS25" s="141"/>
      <c r="CT25" s="141"/>
      <c r="CU25" s="142"/>
    </row>
    <row r="26" spans="1:99" ht="13.5" thickBot="1">
      <c r="A26" s="147" t="s">
        <v>284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8"/>
      <c r="R26" s="149" t="s">
        <v>40</v>
      </c>
      <c r="S26" s="150"/>
      <c r="T26" s="150"/>
      <c r="U26" s="151"/>
      <c r="V26" s="143">
        <v>60.8</v>
      </c>
      <c r="W26" s="144"/>
      <c r="X26" s="144"/>
      <c r="Y26" s="144"/>
      <c r="Z26" s="144"/>
      <c r="AA26" s="144"/>
      <c r="AB26" s="144"/>
      <c r="AC26" s="145"/>
      <c r="AD26" s="143">
        <v>60.8</v>
      </c>
      <c r="AE26" s="144"/>
      <c r="AF26" s="144"/>
      <c r="AG26" s="144"/>
      <c r="AH26" s="144"/>
      <c r="AI26" s="144"/>
      <c r="AJ26" s="144"/>
      <c r="AK26" s="144"/>
      <c r="AL26" s="145"/>
      <c r="AM26" s="143">
        <v>60.8</v>
      </c>
      <c r="AN26" s="144"/>
      <c r="AO26" s="144"/>
      <c r="AP26" s="144"/>
      <c r="AQ26" s="144"/>
      <c r="AR26" s="144"/>
      <c r="AS26" s="144"/>
      <c r="AT26" s="144"/>
      <c r="AU26" s="145"/>
      <c r="AV26" s="141">
        <f>BV26/V26</f>
        <v>99.08470394736842</v>
      </c>
      <c r="AW26" s="141"/>
      <c r="AX26" s="141"/>
      <c r="AY26" s="141"/>
      <c r="AZ26" s="141"/>
      <c r="BA26" s="141"/>
      <c r="BB26" s="141"/>
      <c r="BC26" s="141"/>
      <c r="BD26" s="141">
        <v>99.84</v>
      </c>
      <c r="BE26" s="141"/>
      <c r="BF26" s="141"/>
      <c r="BG26" s="141"/>
      <c r="BH26" s="141"/>
      <c r="BI26" s="141"/>
      <c r="BJ26" s="141"/>
      <c r="BK26" s="141"/>
      <c r="BL26" s="141"/>
      <c r="BM26" s="141">
        <v>99.84</v>
      </c>
      <c r="BN26" s="141"/>
      <c r="BO26" s="141"/>
      <c r="BP26" s="141"/>
      <c r="BQ26" s="141"/>
      <c r="BR26" s="141"/>
      <c r="BS26" s="141"/>
      <c r="BT26" s="141"/>
      <c r="BU26" s="141"/>
      <c r="BV26" s="146">
        <v>6024.35</v>
      </c>
      <c r="BW26" s="141"/>
      <c r="BX26" s="141"/>
      <c r="BY26" s="141"/>
      <c r="BZ26" s="141"/>
      <c r="CA26" s="141"/>
      <c r="CB26" s="141"/>
      <c r="CC26" s="141"/>
      <c r="CD26" s="141">
        <f t="shared" si="0"/>
        <v>6024.35</v>
      </c>
      <c r="CE26" s="141"/>
      <c r="CF26" s="141"/>
      <c r="CG26" s="141"/>
      <c r="CH26" s="141"/>
      <c r="CI26" s="141"/>
      <c r="CJ26" s="141"/>
      <c r="CK26" s="141"/>
      <c r="CL26" s="141"/>
      <c r="CM26" s="141">
        <f t="shared" si="1"/>
        <v>6024.35</v>
      </c>
      <c r="CN26" s="141"/>
      <c r="CO26" s="141"/>
      <c r="CP26" s="141"/>
      <c r="CQ26" s="141"/>
      <c r="CR26" s="141"/>
      <c r="CS26" s="141"/>
      <c r="CT26" s="141"/>
      <c r="CU26" s="142"/>
    </row>
    <row r="27" spans="1:99" ht="13.5" thickBot="1">
      <c r="A27" s="158" t="s">
        <v>316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9"/>
      <c r="R27" s="149" t="s">
        <v>42</v>
      </c>
      <c r="S27" s="150"/>
      <c r="T27" s="150"/>
      <c r="U27" s="151"/>
      <c r="V27" s="162" t="s">
        <v>66</v>
      </c>
      <c r="W27" s="163"/>
      <c r="X27" s="163"/>
      <c r="Y27" s="163"/>
      <c r="Z27" s="163"/>
      <c r="AA27" s="163"/>
      <c r="AB27" s="163"/>
      <c r="AC27" s="164"/>
      <c r="AD27" s="162" t="s">
        <v>66</v>
      </c>
      <c r="AE27" s="163"/>
      <c r="AF27" s="163"/>
      <c r="AG27" s="163"/>
      <c r="AH27" s="163"/>
      <c r="AI27" s="163"/>
      <c r="AJ27" s="163"/>
      <c r="AK27" s="163"/>
      <c r="AL27" s="164"/>
      <c r="AM27" s="157" t="s">
        <v>66</v>
      </c>
      <c r="AN27" s="157"/>
      <c r="AO27" s="157"/>
      <c r="AP27" s="157"/>
      <c r="AQ27" s="157"/>
      <c r="AR27" s="157"/>
      <c r="AS27" s="157"/>
      <c r="AT27" s="157"/>
      <c r="AU27" s="165"/>
      <c r="AV27" s="157" t="s">
        <v>66</v>
      </c>
      <c r="AW27" s="157"/>
      <c r="AX27" s="157"/>
      <c r="AY27" s="157"/>
      <c r="AZ27" s="157"/>
      <c r="BA27" s="157"/>
      <c r="BB27" s="157"/>
      <c r="BC27" s="157"/>
      <c r="BD27" s="157" t="s">
        <v>66</v>
      </c>
      <c r="BE27" s="157"/>
      <c r="BF27" s="157"/>
      <c r="BG27" s="157"/>
      <c r="BH27" s="157"/>
      <c r="BI27" s="157"/>
      <c r="BJ27" s="157"/>
      <c r="BK27" s="157"/>
      <c r="BL27" s="157"/>
      <c r="BM27" s="157" t="s">
        <v>66</v>
      </c>
      <c r="BN27" s="157"/>
      <c r="BO27" s="157"/>
      <c r="BP27" s="157"/>
      <c r="BQ27" s="157"/>
      <c r="BR27" s="157"/>
      <c r="BS27" s="157"/>
      <c r="BT27" s="157"/>
      <c r="BU27" s="157"/>
      <c r="BV27" s="146">
        <f>SUM(BV23:CC26)</f>
        <v>43824.2</v>
      </c>
      <c r="BW27" s="141"/>
      <c r="BX27" s="141"/>
      <c r="BY27" s="141"/>
      <c r="BZ27" s="141"/>
      <c r="CA27" s="141"/>
      <c r="CB27" s="141"/>
      <c r="CC27" s="141"/>
      <c r="CD27" s="141">
        <f t="shared" si="0"/>
        <v>43824.2</v>
      </c>
      <c r="CE27" s="141"/>
      <c r="CF27" s="141"/>
      <c r="CG27" s="141"/>
      <c r="CH27" s="141"/>
      <c r="CI27" s="141"/>
      <c r="CJ27" s="141"/>
      <c r="CK27" s="141"/>
      <c r="CL27" s="141"/>
      <c r="CM27" s="141">
        <f t="shared" si="1"/>
        <v>43824.2</v>
      </c>
      <c r="CN27" s="141"/>
      <c r="CO27" s="141"/>
      <c r="CP27" s="141"/>
      <c r="CQ27" s="141"/>
      <c r="CR27" s="141"/>
      <c r="CS27" s="141"/>
      <c r="CT27" s="141"/>
      <c r="CU27" s="142"/>
    </row>
    <row r="28" spans="1:99" ht="13.5" thickBot="1">
      <c r="A28" s="147" t="s">
        <v>281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8"/>
      <c r="R28" s="149" t="s">
        <v>124</v>
      </c>
      <c r="S28" s="150"/>
      <c r="T28" s="150"/>
      <c r="U28" s="151"/>
      <c r="V28" s="143">
        <v>5.48</v>
      </c>
      <c r="W28" s="144"/>
      <c r="X28" s="144"/>
      <c r="Y28" s="144"/>
      <c r="Z28" s="144"/>
      <c r="AA28" s="144"/>
      <c r="AB28" s="144"/>
      <c r="AC28" s="145"/>
      <c r="AD28" s="143">
        <v>5.48</v>
      </c>
      <c r="AE28" s="144"/>
      <c r="AF28" s="144"/>
      <c r="AG28" s="144"/>
      <c r="AH28" s="144"/>
      <c r="AI28" s="144"/>
      <c r="AJ28" s="144"/>
      <c r="AK28" s="144"/>
      <c r="AL28" s="145"/>
      <c r="AM28" s="143">
        <v>5.48</v>
      </c>
      <c r="AN28" s="144"/>
      <c r="AO28" s="144"/>
      <c r="AP28" s="144"/>
      <c r="AQ28" s="144"/>
      <c r="AR28" s="144"/>
      <c r="AS28" s="144"/>
      <c r="AT28" s="144"/>
      <c r="AU28" s="145"/>
      <c r="AV28" s="141">
        <f>BV28/V28</f>
        <v>19402.534671532845</v>
      </c>
      <c r="AW28" s="141"/>
      <c r="AX28" s="141"/>
      <c r="AY28" s="141"/>
      <c r="AZ28" s="141"/>
      <c r="BA28" s="141"/>
      <c r="BB28" s="141"/>
      <c r="BC28" s="141"/>
      <c r="BD28" s="141">
        <f>AV28</f>
        <v>19402.534671532845</v>
      </c>
      <c r="BE28" s="141"/>
      <c r="BF28" s="141"/>
      <c r="BG28" s="141"/>
      <c r="BH28" s="141"/>
      <c r="BI28" s="141"/>
      <c r="BJ28" s="141"/>
      <c r="BK28" s="141"/>
      <c r="BL28" s="141"/>
      <c r="BM28" s="141">
        <f>AV28</f>
        <v>19402.534671532845</v>
      </c>
      <c r="BN28" s="141"/>
      <c r="BO28" s="141"/>
      <c r="BP28" s="141"/>
      <c r="BQ28" s="141"/>
      <c r="BR28" s="141"/>
      <c r="BS28" s="141"/>
      <c r="BT28" s="141"/>
      <c r="BU28" s="141"/>
      <c r="BV28" s="146">
        <v>106325.89</v>
      </c>
      <c r="BW28" s="141"/>
      <c r="BX28" s="141"/>
      <c r="BY28" s="141"/>
      <c r="BZ28" s="141"/>
      <c r="CA28" s="141"/>
      <c r="CB28" s="141"/>
      <c r="CC28" s="141"/>
      <c r="CD28" s="141">
        <f t="shared" si="0"/>
        <v>106325.89</v>
      </c>
      <c r="CE28" s="141"/>
      <c r="CF28" s="141"/>
      <c r="CG28" s="141"/>
      <c r="CH28" s="141"/>
      <c r="CI28" s="141"/>
      <c r="CJ28" s="141"/>
      <c r="CK28" s="141"/>
      <c r="CL28" s="141"/>
      <c r="CM28" s="141">
        <f t="shared" si="1"/>
        <v>106325.89</v>
      </c>
      <c r="CN28" s="141"/>
      <c r="CO28" s="141"/>
      <c r="CP28" s="141"/>
      <c r="CQ28" s="141"/>
      <c r="CR28" s="141"/>
      <c r="CS28" s="141"/>
      <c r="CT28" s="141"/>
      <c r="CU28" s="141"/>
    </row>
    <row r="29" spans="1:99" ht="13.5" thickBot="1">
      <c r="A29" s="147" t="s">
        <v>282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8"/>
      <c r="R29" s="149" t="s">
        <v>235</v>
      </c>
      <c r="S29" s="150"/>
      <c r="T29" s="150"/>
      <c r="U29" s="151"/>
      <c r="V29" s="143">
        <v>2435.94</v>
      </c>
      <c r="W29" s="144"/>
      <c r="X29" s="144"/>
      <c r="Y29" s="144"/>
      <c r="Z29" s="144"/>
      <c r="AA29" s="144"/>
      <c r="AB29" s="144"/>
      <c r="AC29" s="145"/>
      <c r="AD29" s="143">
        <v>2435.94</v>
      </c>
      <c r="AE29" s="144"/>
      <c r="AF29" s="144"/>
      <c r="AG29" s="144"/>
      <c r="AH29" s="144"/>
      <c r="AI29" s="144"/>
      <c r="AJ29" s="144"/>
      <c r="AK29" s="144"/>
      <c r="AL29" s="145"/>
      <c r="AM29" s="143">
        <v>2435.94</v>
      </c>
      <c r="AN29" s="144"/>
      <c r="AO29" s="144"/>
      <c r="AP29" s="144"/>
      <c r="AQ29" s="144"/>
      <c r="AR29" s="144"/>
      <c r="AS29" s="144"/>
      <c r="AT29" s="144"/>
      <c r="AU29" s="145"/>
      <c r="AV29" s="141">
        <f>BV29/AM29</f>
        <v>32.69071077284334</v>
      </c>
      <c r="AW29" s="141"/>
      <c r="AX29" s="141"/>
      <c r="AY29" s="141"/>
      <c r="AZ29" s="141"/>
      <c r="BA29" s="141"/>
      <c r="BB29" s="141"/>
      <c r="BC29" s="141"/>
      <c r="BD29" s="141">
        <f>AV29</f>
        <v>32.69071077284334</v>
      </c>
      <c r="BE29" s="141"/>
      <c r="BF29" s="141"/>
      <c r="BG29" s="141"/>
      <c r="BH29" s="141"/>
      <c r="BI29" s="141"/>
      <c r="BJ29" s="141"/>
      <c r="BK29" s="141"/>
      <c r="BL29" s="141"/>
      <c r="BM29" s="141">
        <f>AV29</f>
        <v>32.69071077284334</v>
      </c>
      <c r="BN29" s="141"/>
      <c r="BO29" s="141"/>
      <c r="BP29" s="141"/>
      <c r="BQ29" s="141"/>
      <c r="BR29" s="141"/>
      <c r="BS29" s="141"/>
      <c r="BT29" s="141"/>
      <c r="BU29" s="141"/>
      <c r="BV29" s="146">
        <v>79632.61</v>
      </c>
      <c r="BW29" s="141"/>
      <c r="BX29" s="141"/>
      <c r="BY29" s="141"/>
      <c r="BZ29" s="141"/>
      <c r="CA29" s="141"/>
      <c r="CB29" s="141"/>
      <c r="CC29" s="141"/>
      <c r="CD29" s="141">
        <f t="shared" si="0"/>
        <v>79632.61</v>
      </c>
      <c r="CE29" s="141"/>
      <c r="CF29" s="141"/>
      <c r="CG29" s="141"/>
      <c r="CH29" s="141"/>
      <c r="CI29" s="141"/>
      <c r="CJ29" s="141"/>
      <c r="CK29" s="141"/>
      <c r="CL29" s="141"/>
      <c r="CM29" s="141">
        <f t="shared" si="1"/>
        <v>79632.61</v>
      </c>
      <c r="CN29" s="141"/>
      <c r="CO29" s="141"/>
      <c r="CP29" s="141"/>
      <c r="CQ29" s="141"/>
      <c r="CR29" s="141"/>
      <c r="CS29" s="141"/>
      <c r="CT29" s="141"/>
      <c r="CU29" s="142"/>
    </row>
    <row r="30" spans="1:99" ht="13.5" thickBot="1">
      <c r="A30" s="147" t="s">
        <v>283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8"/>
      <c r="R30" s="149" t="s">
        <v>239</v>
      </c>
      <c r="S30" s="150"/>
      <c r="T30" s="150"/>
      <c r="U30" s="151"/>
      <c r="V30" s="143">
        <v>35.8</v>
      </c>
      <c r="W30" s="144"/>
      <c r="X30" s="144"/>
      <c r="Y30" s="144"/>
      <c r="Z30" s="144"/>
      <c r="AA30" s="144"/>
      <c r="AB30" s="144"/>
      <c r="AC30" s="145"/>
      <c r="AD30" s="143">
        <v>35.8</v>
      </c>
      <c r="AE30" s="144"/>
      <c r="AF30" s="144"/>
      <c r="AG30" s="144"/>
      <c r="AH30" s="144"/>
      <c r="AI30" s="144"/>
      <c r="AJ30" s="144"/>
      <c r="AK30" s="144"/>
      <c r="AL30" s="145"/>
      <c r="AM30" s="143">
        <v>35.8</v>
      </c>
      <c r="AN30" s="144"/>
      <c r="AO30" s="144"/>
      <c r="AP30" s="144"/>
      <c r="AQ30" s="144"/>
      <c r="AR30" s="144"/>
      <c r="AS30" s="144"/>
      <c r="AT30" s="144"/>
      <c r="AU30" s="145"/>
      <c r="AV30" s="141">
        <f>BV30/V30</f>
        <v>2592.499162011173</v>
      </c>
      <c r="AW30" s="141"/>
      <c r="AX30" s="141"/>
      <c r="AY30" s="141"/>
      <c r="AZ30" s="141"/>
      <c r="BA30" s="141"/>
      <c r="BB30" s="141"/>
      <c r="BC30" s="141"/>
      <c r="BD30" s="141">
        <f>AV30</f>
        <v>2592.499162011173</v>
      </c>
      <c r="BE30" s="141"/>
      <c r="BF30" s="141"/>
      <c r="BG30" s="141"/>
      <c r="BH30" s="141"/>
      <c r="BI30" s="141"/>
      <c r="BJ30" s="141"/>
      <c r="BK30" s="141"/>
      <c r="BL30" s="141"/>
      <c r="BM30" s="141">
        <f>BD30</f>
        <v>2592.499162011173</v>
      </c>
      <c r="BN30" s="141"/>
      <c r="BO30" s="141"/>
      <c r="BP30" s="141"/>
      <c r="BQ30" s="141"/>
      <c r="BR30" s="141"/>
      <c r="BS30" s="141"/>
      <c r="BT30" s="141"/>
      <c r="BU30" s="141"/>
      <c r="BV30" s="146">
        <v>92811.47</v>
      </c>
      <c r="BW30" s="141"/>
      <c r="BX30" s="141"/>
      <c r="BY30" s="141"/>
      <c r="BZ30" s="141"/>
      <c r="CA30" s="141"/>
      <c r="CB30" s="141"/>
      <c r="CC30" s="141"/>
      <c r="CD30" s="141">
        <f t="shared" si="0"/>
        <v>92811.47</v>
      </c>
      <c r="CE30" s="141"/>
      <c r="CF30" s="141"/>
      <c r="CG30" s="141"/>
      <c r="CH30" s="141"/>
      <c r="CI30" s="141"/>
      <c r="CJ30" s="141"/>
      <c r="CK30" s="141"/>
      <c r="CL30" s="141"/>
      <c r="CM30" s="141">
        <f t="shared" si="1"/>
        <v>92811.47</v>
      </c>
      <c r="CN30" s="141"/>
      <c r="CO30" s="141"/>
      <c r="CP30" s="141"/>
      <c r="CQ30" s="141"/>
      <c r="CR30" s="141"/>
      <c r="CS30" s="141"/>
      <c r="CT30" s="141"/>
      <c r="CU30" s="142"/>
    </row>
    <row r="31" spans="1:99" ht="13.5" thickBot="1">
      <c r="A31" s="147" t="s">
        <v>284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8"/>
      <c r="R31" s="149" t="s">
        <v>318</v>
      </c>
      <c r="S31" s="150"/>
      <c r="T31" s="150"/>
      <c r="U31" s="151"/>
      <c r="V31" s="143">
        <v>60.8</v>
      </c>
      <c r="W31" s="144"/>
      <c r="X31" s="144"/>
      <c r="Y31" s="144"/>
      <c r="Z31" s="144"/>
      <c r="AA31" s="144"/>
      <c r="AB31" s="144"/>
      <c r="AC31" s="145"/>
      <c r="AD31" s="143">
        <v>60.8</v>
      </c>
      <c r="AE31" s="144"/>
      <c r="AF31" s="144"/>
      <c r="AG31" s="144"/>
      <c r="AH31" s="144"/>
      <c r="AI31" s="144"/>
      <c r="AJ31" s="144"/>
      <c r="AK31" s="144"/>
      <c r="AL31" s="145"/>
      <c r="AM31" s="143">
        <v>60.8</v>
      </c>
      <c r="AN31" s="144"/>
      <c r="AO31" s="144"/>
      <c r="AP31" s="144"/>
      <c r="AQ31" s="144"/>
      <c r="AR31" s="144"/>
      <c r="AS31" s="144"/>
      <c r="AT31" s="144"/>
      <c r="AU31" s="145"/>
      <c r="AV31" s="141">
        <f>BV31/V31</f>
        <v>2369.573519736842</v>
      </c>
      <c r="AW31" s="141"/>
      <c r="AX31" s="141"/>
      <c r="AY31" s="141"/>
      <c r="AZ31" s="141"/>
      <c r="BA31" s="141"/>
      <c r="BB31" s="141"/>
      <c r="BC31" s="141"/>
      <c r="BD31" s="141">
        <f>AV31</f>
        <v>2369.573519736842</v>
      </c>
      <c r="BE31" s="141"/>
      <c r="BF31" s="141"/>
      <c r="BG31" s="141"/>
      <c r="BH31" s="141"/>
      <c r="BI31" s="141"/>
      <c r="BJ31" s="141"/>
      <c r="BK31" s="141"/>
      <c r="BL31" s="141"/>
      <c r="BM31" s="141">
        <f>AV31</f>
        <v>2369.573519736842</v>
      </c>
      <c r="BN31" s="141"/>
      <c r="BO31" s="141"/>
      <c r="BP31" s="141"/>
      <c r="BQ31" s="141"/>
      <c r="BR31" s="141"/>
      <c r="BS31" s="141"/>
      <c r="BT31" s="141"/>
      <c r="BU31" s="141"/>
      <c r="BV31" s="146">
        <v>144070.07</v>
      </c>
      <c r="BW31" s="141"/>
      <c r="BX31" s="141"/>
      <c r="BY31" s="141"/>
      <c r="BZ31" s="141"/>
      <c r="CA31" s="141"/>
      <c r="CB31" s="141"/>
      <c r="CC31" s="141"/>
      <c r="CD31" s="141">
        <f t="shared" si="0"/>
        <v>144070.07</v>
      </c>
      <c r="CE31" s="141"/>
      <c r="CF31" s="141"/>
      <c r="CG31" s="141"/>
      <c r="CH31" s="141"/>
      <c r="CI31" s="141"/>
      <c r="CJ31" s="141"/>
      <c r="CK31" s="141"/>
      <c r="CL31" s="141"/>
      <c r="CM31" s="141">
        <f t="shared" si="1"/>
        <v>144070.07</v>
      </c>
      <c r="CN31" s="141"/>
      <c r="CO31" s="141"/>
      <c r="CP31" s="141"/>
      <c r="CQ31" s="141"/>
      <c r="CR31" s="141"/>
      <c r="CS31" s="141"/>
      <c r="CT31" s="141"/>
      <c r="CU31" s="142"/>
    </row>
    <row r="32" spans="1:99" ht="13.5" thickBot="1">
      <c r="A32" s="158" t="s">
        <v>317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9"/>
      <c r="R32" s="160"/>
      <c r="S32" s="161"/>
      <c r="T32" s="161"/>
      <c r="U32" s="161"/>
      <c r="V32" s="162" t="s">
        <v>66</v>
      </c>
      <c r="W32" s="163"/>
      <c r="X32" s="163"/>
      <c r="Y32" s="163"/>
      <c r="Z32" s="163"/>
      <c r="AA32" s="163"/>
      <c r="AB32" s="163"/>
      <c r="AC32" s="164"/>
      <c r="AD32" s="162" t="s">
        <v>66</v>
      </c>
      <c r="AE32" s="163"/>
      <c r="AF32" s="163"/>
      <c r="AG32" s="163"/>
      <c r="AH32" s="163"/>
      <c r="AI32" s="163"/>
      <c r="AJ32" s="163"/>
      <c r="AK32" s="163"/>
      <c r="AL32" s="164"/>
      <c r="AM32" s="157" t="s">
        <v>66</v>
      </c>
      <c r="AN32" s="157"/>
      <c r="AO32" s="157"/>
      <c r="AP32" s="157"/>
      <c r="AQ32" s="157"/>
      <c r="AR32" s="157"/>
      <c r="AS32" s="157"/>
      <c r="AT32" s="157"/>
      <c r="AU32" s="165"/>
      <c r="AV32" s="157" t="s">
        <v>66</v>
      </c>
      <c r="AW32" s="157"/>
      <c r="AX32" s="157"/>
      <c r="AY32" s="157"/>
      <c r="AZ32" s="157"/>
      <c r="BA32" s="157"/>
      <c r="BB32" s="157"/>
      <c r="BC32" s="157"/>
      <c r="BD32" s="157" t="s">
        <v>66</v>
      </c>
      <c r="BE32" s="157"/>
      <c r="BF32" s="157"/>
      <c r="BG32" s="157"/>
      <c r="BH32" s="157"/>
      <c r="BI32" s="157"/>
      <c r="BJ32" s="157"/>
      <c r="BK32" s="157"/>
      <c r="BL32" s="157"/>
      <c r="BM32" s="157" t="s">
        <v>66</v>
      </c>
      <c r="BN32" s="157"/>
      <c r="BO32" s="157"/>
      <c r="BP32" s="157"/>
      <c r="BQ32" s="157"/>
      <c r="BR32" s="157"/>
      <c r="BS32" s="157"/>
      <c r="BT32" s="157"/>
      <c r="BU32" s="157"/>
      <c r="BV32" s="146">
        <f>SUM(BV28:CC31)</f>
        <v>422840.04</v>
      </c>
      <c r="BW32" s="141"/>
      <c r="BX32" s="141"/>
      <c r="BY32" s="141"/>
      <c r="BZ32" s="141"/>
      <c r="CA32" s="141"/>
      <c r="CB32" s="141"/>
      <c r="CC32" s="141"/>
      <c r="CD32" s="141">
        <f>SUM(CD28:CL31)</f>
        <v>422840.04</v>
      </c>
      <c r="CE32" s="141"/>
      <c r="CF32" s="141"/>
      <c r="CG32" s="141"/>
      <c r="CH32" s="141"/>
      <c r="CI32" s="141"/>
      <c r="CJ32" s="141"/>
      <c r="CK32" s="141"/>
      <c r="CL32" s="141"/>
      <c r="CM32" s="141">
        <f>SUM(CM28:CU31)</f>
        <v>422840.04</v>
      </c>
      <c r="CN32" s="141"/>
      <c r="CO32" s="141"/>
      <c r="CP32" s="141"/>
      <c r="CQ32" s="141"/>
      <c r="CR32" s="141"/>
      <c r="CS32" s="141"/>
      <c r="CT32" s="141"/>
      <c r="CU32" s="142"/>
    </row>
    <row r="33" spans="1:99" ht="15" customHeight="1" thickBot="1">
      <c r="A33" s="166" t="s">
        <v>53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8"/>
      <c r="R33" s="160" t="s">
        <v>44</v>
      </c>
      <c r="S33" s="161"/>
      <c r="T33" s="161"/>
      <c r="U33" s="161"/>
      <c r="V33" s="162" t="s">
        <v>66</v>
      </c>
      <c r="W33" s="163"/>
      <c r="X33" s="163"/>
      <c r="Y33" s="163"/>
      <c r="Z33" s="163"/>
      <c r="AA33" s="163"/>
      <c r="AB33" s="163"/>
      <c r="AC33" s="164"/>
      <c r="AD33" s="162" t="s">
        <v>66</v>
      </c>
      <c r="AE33" s="163"/>
      <c r="AF33" s="163"/>
      <c r="AG33" s="163"/>
      <c r="AH33" s="163"/>
      <c r="AI33" s="163"/>
      <c r="AJ33" s="163"/>
      <c r="AK33" s="163"/>
      <c r="AL33" s="164"/>
      <c r="AM33" s="157" t="s">
        <v>66</v>
      </c>
      <c r="AN33" s="157"/>
      <c r="AO33" s="157"/>
      <c r="AP33" s="157"/>
      <c r="AQ33" s="157"/>
      <c r="AR33" s="157"/>
      <c r="AS33" s="157"/>
      <c r="AT33" s="157"/>
      <c r="AU33" s="165"/>
      <c r="AV33" s="157" t="s">
        <v>66</v>
      </c>
      <c r="AW33" s="157"/>
      <c r="AX33" s="157"/>
      <c r="AY33" s="157"/>
      <c r="AZ33" s="157"/>
      <c r="BA33" s="157"/>
      <c r="BB33" s="157"/>
      <c r="BC33" s="157"/>
      <c r="BD33" s="157" t="s">
        <v>66</v>
      </c>
      <c r="BE33" s="157"/>
      <c r="BF33" s="157"/>
      <c r="BG33" s="157"/>
      <c r="BH33" s="157"/>
      <c r="BI33" s="157"/>
      <c r="BJ33" s="157"/>
      <c r="BK33" s="157"/>
      <c r="BL33" s="157"/>
      <c r="BM33" s="157" t="s">
        <v>66</v>
      </c>
      <c r="BN33" s="157"/>
      <c r="BO33" s="157"/>
      <c r="BP33" s="157"/>
      <c r="BQ33" s="157"/>
      <c r="BR33" s="157"/>
      <c r="BS33" s="157"/>
      <c r="BT33" s="157"/>
      <c r="BU33" s="157"/>
      <c r="BV33" s="146">
        <f>BV27+BV32</f>
        <v>466664.24</v>
      </c>
      <c r="BW33" s="141"/>
      <c r="BX33" s="141"/>
      <c r="BY33" s="141"/>
      <c r="BZ33" s="141"/>
      <c r="CA33" s="141"/>
      <c r="CB33" s="141"/>
      <c r="CC33" s="141"/>
      <c r="CD33" s="141">
        <f>CD27+CD32</f>
        <v>466664.24</v>
      </c>
      <c r="CE33" s="141"/>
      <c r="CF33" s="141"/>
      <c r="CG33" s="141"/>
      <c r="CH33" s="141"/>
      <c r="CI33" s="141"/>
      <c r="CJ33" s="141"/>
      <c r="CK33" s="141"/>
      <c r="CL33" s="141"/>
      <c r="CM33" s="141">
        <f>CM27+CM32</f>
        <v>466664.24</v>
      </c>
      <c r="CN33" s="141"/>
      <c r="CO33" s="141"/>
      <c r="CP33" s="141"/>
      <c r="CQ33" s="141"/>
      <c r="CR33" s="141"/>
      <c r="CS33" s="141"/>
      <c r="CT33" s="141"/>
      <c r="CU33" s="142"/>
    </row>
    <row r="34" spans="1:99" ht="12.75">
      <c r="A34" s="96" t="s">
        <v>68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46" t="s">
        <v>69</v>
      </c>
      <c r="S34" s="46"/>
      <c r="T34" s="46"/>
      <c r="U34" s="46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106"/>
      <c r="AN34" s="106"/>
      <c r="AO34" s="106"/>
      <c r="AP34" s="106"/>
      <c r="AQ34" s="106"/>
      <c r="AR34" s="106"/>
      <c r="AS34" s="106"/>
      <c r="AT34" s="106"/>
      <c r="AU34" s="106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104"/>
      <c r="BW34" s="104"/>
      <c r="BX34" s="104"/>
      <c r="BY34" s="104"/>
      <c r="BZ34" s="104"/>
      <c r="CA34" s="104"/>
      <c r="CB34" s="104"/>
      <c r="CC34" s="104"/>
      <c r="CD34" s="83"/>
      <c r="CE34" s="83"/>
      <c r="CF34" s="83"/>
      <c r="CG34" s="83"/>
      <c r="CH34" s="83"/>
      <c r="CI34" s="83"/>
      <c r="CJ34" s="83"/>
      <c r="CK34" s="83"/>
      <c r="CL34" s="83"/>
      <c r="CM34" s="82"/>
      <c r="CN34" s="82"/>
      <c r="CO34" s="82"/>
      <c r="CP34" s="82"/>
      <c r="CQ34" s="82"/>
      <c r="CR34" s="82"/>
      <c r="CS34" s="82"/>
      <c r="CT34" s="82"/>
      <c r="CU34" s="82"/>
    </row>
    <row r="35" spans="1:99" ht="12.75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46"/>
      <c r="S35" s="46"/>
      <c r="T35" s="46"/>
      <c r="U35" s="46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106"/>
      <c r="AN35" s="106"/>
      <c r="AO35" s="106"/>
      <c r="AP35" s="106"/>
      <c r="AQ35" s="106"/>
      <c r="AR35" s="106"/>
      <c r="AS35" s="106"/>
      <c r="AT35" s="106"/>
      <c r="AU35" s="106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104"/>
      <c r="BW35" s="104"/>
      <c r="BX35" s="104"/>
      <c r="BY35" s="104"/>
      <c r="BZ35" s="104"/>
      <c r="CA35" s="104"/>
      <c r="CB35" s="104"/>
      <c r="CC35" s="104"/>
      <c r="CD35" s="83"/>
      <c r="CE35" s="83"/>
      <c r="CF35" s="83"/>
      <c r="CG35" s="83"/>
      <c r="CH35" s="83"/>
      <c r="CI35" s="83"/>
      <c r="CJ35" s="83"/>
      <c r="CK35" s="83"/>
      <c r="CL35" s="83"/>
      <c r="CM35" s="82"/>
      <c r="CN35" s="82"/>
      <c r="CO35" s="82"/>
      <c r="CP35" s="82"/>
      <c r="CQ35" s="82"/>
      <c r="CR35" s="82"/>
      <c r="CS35" s="82"/>
      <c r="CT35" s="82"/>
      <c r="CU35" s="82"/>
    </row>
  </sheetData>
  <sheetProtection selectLockedCells="1" selectUnlockedCells="1"/>
  <mergeCells count="241">
    <mergeCell ref="AV34:BC35"/>
    <mergeCell ref="BD34:BL35"/>
    <mergeCell ref="BM34:BU35"/>
    <mergeCell ref="BV34:CC35"/>
    <mergeCell ref="CD34:CL35"/>
    <mergeCell ref="A34:Q34"/>
    <mergeCell ref="R34:U35"/>
    <mergeCell ref="V34:AC35"/>
    <mergeCell ref="AD34:AL35"/>
    <mergeCell ref="AM34:AU35"/>
    <mergeCell ref="CM34:CU35"/>
    <mergeCell ref="BD33:BL33"/>
    <mergeCell ref="BM33:BU33"/>
    <mergeCell ref="BV33:CC33"/>
    <mergeCell ref="CD33:CL33"/>
    <mergeCell ref="CM33:CU33"/>
    <mergeCell ref="A33:Q33"/>
    <mergeCell ref="R33:U33"/>
    <mergeCell ref="V33:AC33"/>
    <mergeCell ref="AD33:AL33"/>
    <mergeCell ref="AM33:AU33"/>
    <mergeCell ref="A35:Q35"/>
    <mergeCell ref="AV33:BC33"/>
    <mergeCell ref="AV32:BC32"/>
    <mergeCell ref="BD32:BL32"/>
    <mergeCell ref="BM32:BU32"/>
    <mergeCell ref="BV32:CC32"/>
    <mergeCell ref="CD32:CL32"/>
    <mergeCell ref="CM32:CU32"/>
    <mergeCell ref="BD27:BL27"/>
    <mergeCell ref="BM27:BU27"/>
    <mergeCell ref="BV27:CC27"/>
    <mergeCell ref="CD27:CL27"/>
    <mergeCell ref="CM27:CU27"/>
    <mergeCell ref="BV28:CC28"/>
    <mergeCell ref="CD28:CL28"/>
    <mergeCell ref="CM28:CU28"/>
    <mergeCell ref="BV29:CC29"/>
    <mergeCell ref="A32:Q32"/>
    <mergeCell ref="R32:U32"/>
    <mergeCell ref="V32:AC32"/>
    <mergeCell ref="AD32:AL32"/>
    <mergeCell ref="AM32:AU32"/>
    <mergeCell ref="A27:Q27"/>
    <mergeCell ref="R27:U27"/>
    <mergeCell ref="V27:AC27"/>
    <mergeCell ref="AD27:AL27"/>
    <mergeCell ref="AM27:AU27"/>
    <mergeCell ref="AV27:BC27"/>
    <mergeCell ref="AV26:BC26"/>
    <mergeCell ref="BD26:BL26"/>
    <mergeCell ref="BM26:BU26"/>
    <mergeCell ref="BV26:CC26"/>
    <mergeCell ref="CD26:CL26"/>
    <mergeCell ref="CM26:CU26"/>
    <mergeCell ref="BD25:BL25"/>
    <mergeCell ref="BM25:BU25"/>
    <mergeCell ref="BV25:CC25"/>
    <mergeCell ref="CD25:CL25"/>
    <mergeCell ref="CM25:CU25"/>
    <mergeCell ref="A26:Q26"/>
    <mergeCell ref="R26:U26"/>
    <mergeCell ref="V26:AC26"/>
    <mergeCell ref="AD26:AL26"/>
    <mergeCell ref="AM26:AU26"/>
    <mergeCell ref="A25:Q25"/>
    <mergeCell ref="R25:U25"/>
    <mergeCell ref="V25:AC25"/>
    <mergeCell ref="AD25:AL25"/>
    <mergeCell ref="AM25:AU25"/>
    <mergeCell ref="AV25:BC25"/>
    <mergeCell ref="A16:Q16"/>
    <mergeCell ref="R16:U16"/>
    <mergeCell ref="V16:AU16"/>
    <mergeCell ref="AV16:BU16"/>
    <mergeCell ref="BV16:CU16"/>
    <mergeCell ref="A17:Q17"/>
    <mergeCell ref="R17:U17"/>
    <mergeCell ref="V17:AU17"/>
    <mergeCell ref="AV17:BU17"/>
    <mergeCell ref="BV17:CU17"/>
    <mergeCell ref="A18:Q18"/>
    <mergeCell ref="R18:U18"/>
    <mergeCell ref="V18:AC18"/>
    <mergeCell ref="AD18:AL18"/>
    <mergeCell ref="AM18:AU18"/>
    <mergeCell ref="AV18:BC18"/>
    <mergeCell ref="BD18:BL18"/>
    <mergeCell ref="BM18:BU18"/>
    <mergeCell ref="BV18:CC18"/>
    <mergeCell ref="CD18:CL18"/>
    <mergeCell ref="CM18:CU18"/>
    <mergeCell ref="A19:Q19"/>
    <mergeCell ref="R19:U19"/>
    <mergeCell ref="V19:AC19"/>
    <mergeCell ref="AD19:AL19"/>
    <mergeCell ref="AM19:AU19"/>
    <mergeCell ref="AV19:BC19"/>
    <mergeCell ref="BD19:BL19"/>
    <mergeCell ref="BM19:BU19"/>
    <mergeCell ref="BV19:CC19"/>
    <mergeCell ref="CD19:CL19"/>
    <mergeCell ref="CM19:CU19"/>
    <mergeCell ref="A20:Q20"/>
    <mergeCell ref="R20:U20"/>
    <mergeCell ref="V20:AC20"/>
    <mergeCell ref="AD20:AL20"/>
    <mergeCell ref="AM20:AU20"/>
    <mergeCell ref="AV20:BC20"/>
    <mergeCell ref="BD20:BL20"/>
    <mergeCell ref="BM20:BU20"/>
    <mergeCell ref="BV20:CC20"/>
    <mergeCell ref="CD20:CL20"/>
    <mergeCell ref="CM20:CU20"/>
    <mergeCell ref="A21:Q21"/>
    <mergeCell ref="R21:U21"/>
    <mergeCell ref="V21:AC21"/>
    <mergeCell ref="AD21:AL21"/>
    <mergeCell ref="AM21:AU21"/>
    <mergeCell ref="AV21:BC21"/>
    <mergeCell ref="BD21:BL21"/>
    <mergeCell ref="BM21:BU21"/>
    <mergeCell ref="BV21:CC21"/>
    <mergeCell ref="CD21:CL21"/>
    <mergeCell ref="CM21:CU21"/>
    <mergeCell ref="A22:Q22"/>
    <mergeCell ref="R22:U22"/>
    <mergeCell ref="V22:AC22"/>
    <mergeCell ref="AD22:AL22"/>
    <mergeCell ref="AM22:AU22"/>
    <mergeCell ref="AV22:BC22"/>
    <mergeCell ref="BD22:BL22"/>
    <mergeCell ref="BM22:BU22"/>
    <mergeCell ref="BV22:CC22"/>
    <mergeCell ref="CD22:CL22"/>
    <mergeCell ref="CM22:CU22"/>
    <mergeCell ref="CC6:CU6"/>
    <mergeCell ref="A3:AL3"/>
    <mergeCell ref="AM3:AP3"/>
    <mergeCell ref="AQ3:CU3"/>
    <mergeCell ref="A4:AL4"/>
    <mergeCell ref="AM4:AP4"/>
    <mergeCell ref="AQ4:BI4"/>
    <mergeCell ref="BJ4:CB4"/>
    <mergeCell ref="CC4:CU4"/>
    <mergeCell ref="CC8:CU8"/>
    <mergeCell ref="A5:AL5"/>
    <mergeCell ref="AM5:AP5"/>
    <mergeCell ref="AQ5:BI5"/>
    <mergeCell ref="BJ5:CB5"/>
    <mergeCell ref="CC5:CU5"/>
    <mergeCell ref="A6:AL6"/>
    <mergeCell ref="AM6:AP6"/>
    <mergeCell ref="AQ6:BI6"/>
    <mergeCell ref="BJ6:CB6"/>
    <mergeCell ref="CC10:CU10"/>
    <mergeCell ref="A7:AL7"/>
    <mergeCell ref="AM7:AP7"/>
    <mergeCell ref="AQ7:BI7"/>
    <mergeCell ref="BJ7:CB7"/>
    <mergeCell ref="CC7:CU7"/>
    <mergeCell ref="A8:AL8"/>
    <mergeCell ref="AM8:AP8"/>
    <mergeCell ref="AQ8:BI8"/>
    <mergeCell ref="BJ8:CB8"/>
    <mergeCell ref="AM23:AU23"/>
    <mergeCell ref="A9:AL9"/>
    <mergeCell ref="AM9:AP9"/>
    <mergeCell ref="AQ9:BI9"/>
    <mergeCell ref="BJ9:CB9"/>
    <mergeCell ref="CC9:CU9"/>
    <mergeCell ref="A10:AL10"/>
    <mergeCell ref="AM10:AP10"/>
    <mergeCell ref="AQ10:BI10"/>
    <mergeCell ref="BJ10:CB10"/>
    <mergeCell ref="CM23:CU23"/>
    <mergeCell ref="A11:AL11"/>
    <mergeCell ref="AM11:AP11"/>
    <mergeCell ref="AQ11:BI11"/>
    <mergeCell ref="BJ11:CB11"/>
    <mergeCell ref="CC11:CU11"/>
    <mergeCell ref="A23:Q23"/>
    <mergeCell ref="R23:U23"/>
    <mergeCell ref="V23:AC23"/>
    <mergeCell ref="AD23:AL23"/>
    <mergeCell ref="AV23:BC23"/>
    <mergeCell ref="BD23:BL23"/>
    <mergeCell ref="BM23:BU23"/>
    <mergeCell ref="BV23:CC23"/>
    <mergeCell ref="CD23:CL23"/>
    <mergeCell ref="BD24:BL24"/>
    <mergeCell ref="BM24:BU24"/>
    <mergeCell ref="BV24:CC24"/>
    <mergeCell ref="CD24:CL24"/>
    <mergeCell ref="CM24:CU24"/>
    <mergeCell ref="A24:Q24"/>
    <mergeCell ref="R24:U24"/>
    <mergeCell ref="V24:AC24"/>
    <mergeCell ref="AD24:AL24"/>
    <mergeCell ref="AM24:AU24"/>
    <mergeCell ref="AV24:BC24"/>
    <mergeCell ref="A28:Q28"/>
    <mergeCell ref="A29:Q29"/>
    <mergeCell ref="A30:Q30"/>
    <mergeCell ref="A31:Q31"/>
    <mergeCell ref="R28:U28"/>
    <mergeCell ref="R29:U29"/>
    <mergeCell ref="R30:U30"/>
    <mergeCell ref="R31:U31"/>
    <mergeCell ref="V28:AC28"/>
    <mergeCell ref="AD28:AL28"/>
    <mergeCell ref="AM28:AU28"/>
    <mergeCell ref="AV28:BC28"/>
    <mergeCell ref="BD28:BL28"/>
    <mergeCell ref="BM28:BU28"/>
    <mergeCell ref="V29:AC29"/>
    <mergeCell ref="AD29:AL29"/>
    <mergeCell ref="AM29:AU29"/>
    <mergeCell ref="AV29:BC29"/>
    <mergeCell ref="BD29:BL29"/>
    <mergeCell ref="BM29:BU29"/>
    <mergeCell ref="CD29:CL29"/>
    <mergeCell ref="CM29:CU29"/>
    <mergeCell ref="V30:AC30"/>
    <mergeCell ref="AD30:AL30"/>
    <mergeCell ref="AM30:AU30"/>
    <mergeCell ref="AV30:BC30"/>
    <mergeCell ref="BD30:BL30"/>
    <mergeCell ref="BM30:BU30"/>
    <mergeCell ref="BV30:CC30"/>
    <mergeCell ref="CD30:CL30"/>
    <mergeCell ref="CM30:CU30"/>
    <mergeCell ref="V31:AC31"/>
    <mergeCell ref="AD31:AL31"/>
    <mergeCell ref="AM31:AU31"/>
    <mergeCell ref="AV31:BC31"/>
    <mergeCell ref="BD31:BL31"/>
    <mergeCell ref="BM31:BU31"/>
    <mergeCell ref="BV31:CC31"/>
    <mergeCell ref="CD31:CL31"/>
    <mergeCell ref="CM31:CU31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3:CV30"/>
  <sheetViews>
    <sheetView zoomScale="120" zoomScaleNormal="120" zoomScalePageLayoutView="0" workbookViewId="0" topLeftCell="A1">
      <selection activeCell="BU35" sqref="BU35"/>
    </sheetView>
  </sheetViews>
  <sheetFormatPr defaultColWidth="1.37890625" defaultRowHeight="12.75"/>
  <cols>
    <col min="1" max="55" width="1.37890625" style="1" customWidth="1"/>
    <col min="56" max="56" width="12.375" style="1" customWidth="1"/>
    <col min="57" max="16384" width="1.37890625" style="1" customWidth="1"/>
  </cols>
  <sheetData>
    <row r="1" s="30" customFormat="1" ht="12.75"/>
    <row r="2" s="30" customFormat="1" ht="12.75"/>
    <row r="3" spans="1:47" s="30" customFormat="1" ht="12.75">
      <c r="A3" s="28" t="s">
        <v>294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</row>
    <row r="4" s="14" customFormat="1" ht="12.75">
      <c r="A4" s="14" t="s">
        <v>298</v>
      </c>
    </row>
    <row r="5" spans="1:99" ht="12.75">
      <c r="A5" s="63" t="s">
        <v>23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4" t="s">
        <v>24</v>
      </c>
      <c r="AN5" s="64"/>
      <c r="AO5" s="64"/>
      <c r="AP5" s="64"/>
      <c r="AQ5" s="65" t="s">
        <v>25</v>
      </c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</row>
    <row r="6" spans="1:99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8" t="s">
        <v>26</v>
      </c>
      <c r="AN6" s="58"/>
      <c r="AO6" s="58"/>
      <c r="AP6" s="58"/>
      <c r="AQ6" s="58" t="s">
        <v>306</v>
      </c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 t="s">
        <v>307</v>
      </c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9" t="s">
        <v>323</v>
      </c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</row>
    <row r="7" spans="1:99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8"/>
      <c r="AN7" s="58"/>
      <c r="AO7" s="58"/>
      <c r="AP7" s="58"/>
      <c r="AQ7" s="58" t="s">
        <v>28</v>
      </c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 t="s">
        <v>29</v>
      </c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9" t="s">
        <v>30</v>
      </c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</row>
    <row r="8" spans="1:99" ht="12.7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8"/>
      <c r="AN8" s="58"/>
      <c r="AO8" s="58"/>
      <c r="AP8" s="58"/>
      <c r="AQ8" s="58" t="s">
        <v>31</v>
      </c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9" t="s">
        <v>32</v>
      </c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 t="s">
        <v>32</v>
      </c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</row>
    <row r="9" spans="1:99" ht="12.75">
      <c r="A9" s="49">
        <v>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50">
        <v>2</v>
      </c>
      <c r="AN9" s="50"/>
      <c r="AO9" s="50"/>
      <c r="AP9" s="50"/>
      <c r="AQ9" s="50">
        <v>3</v>
      </c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>
        <v>4</v>
      </c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1">
        <v>5</v>
      </c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</row>
    <row r="10" spans="1:99" ht="12.75">
      <c r="A10" s="41" t="s">
        <v>109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54" t="s">
        <v>34</v>
      </c>
      <c r="AN10" s="54"/>
      <c r="AO10" s="54"/>
      <c r="AP10" s="54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</row>
    <row r="11" spans="1:99" ht="12.75">
      <c r="A11" s="44" t="s">
        <v>110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54"/>
      <c r="AN11" s="54"/>
      <c r="AO11" s="54"/>
      <c r="AP11" s="54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</row>
    <row r="12" spans="1:99" ht="12.75">
      <c r="A12" s="96" t="s">
        <v>68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46" t="s">
        <v>69</v>
      </c>
      <c r="AN12" s="46"/>
      <c r="AO12" s="46"/>
      <c r="AP12" s="46"/>
      <c r="AQ12" s="47">
        <f>BW30</f>
        <v>2690398</v>
      </c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47">
        <f>CE30</f>
        <v>2690398</v>
      </c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48">
        <f>CN30</f>
        <v>2690398</v>
      </c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</row>
    <row r="13" spans="1:99" ht="12.75">
      <c r="A13" s="173" t="s">
        <v>329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46"/>
      <c r="AN13" s="46"/>
      <c r="AO13" s="46"/>
      <c r="AP13" s="46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</row>
    <row r="14" spans="1:99" ht="15" customHeight="1" thickBot="1">
      <c r="A14" s="107" t="s">
        <v>330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85"/>
      <c r="AN14" s="85"/>
      <c r="AO14" s="85"/>
      <c r="AP14" s="85"/>
      <c r="AQ14" s="47">
        <v>400840.72</v>
      </c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6">
        <v>0</v>
      </c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92">
        <v>0</v>
      </c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</row>
    <row r="18" spans="1:80" ht="12.75">
      <c r="A18" s="14" t="s">
        <v>297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</row>
    <row r="19" spans="70:80" ht="12.75"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</row>
    <row r="20" spans="1:100" ht="12.75">
      <c r="A20" s="63" t="s">
        <v>101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 t="s">
        <v>24</v>
      </c>
      <c r="S20" s="64"/>
      <c r="T20" s="64"/>
      <c r="U20" s="64"/>
      <c r="V20" s="64" t="s">
        <v>102</v>
      </c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 t="s">
        <v>103</v>
      </c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7" t="s">
        <v>104</v>
      </c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8"/>
    </row>
    <row r="21" spans="1:100" ht="12.75">
      <c r="A21" s="57" t="s">
        <v>105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 t="s">
        <v>26</v>
      </c>
      <c r="S21" s="58"/>
      <c r="T21" s="58"/>
      <c r="U21" s="58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 t="s">
        <v>106</v>
      </c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9"/>
    </row>
    <row r="22" spans="1:100" ht="12.7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58"/>
      <c r="T22" s="58"/>
      <c r="U22" s="58"/>
      <c r="V22" s="58" t="s">
        <v>306</v>
      </c>
      <c r="W22" s="58"/>
      <c r="X22" s="58"/>
      <c r="Y22" s="58"/>
      <c r="Z22" s="58"/>
      <c r="AA22" s="58"/>
      <c r="AB22" s="58"/>
      <c r="AC22" s="58"/>
      <c r="AD22" s="58" t="s">
        <v>307</v>
      </c>
      <c r="AE22" s="58"/>
      <c r="AF22" s="58"/>
      <c r="AG22" s="58"/>
      <c r="AH22" s="58"/>
      <c r="AI22" s="58"/>
      <c r="AJ22" s="58"/>
      <c r="AK22" s="58"/>
      <c r="AL22" s="58"/>
      <c r="AM22" s="64" t="s">
        <v>323</v>
      </c>
      <c r="AN22" s="64"/>
      <c r="AO22" s="64"/>
      <c r="AP22" s="64"/>
      <c r="AQ22" s="64"/>
      <c r="AR22" s="64"/>
      <c r="AS22" s="64"/>
      <c r="AT22" s="64"/>
      <c r="AU22" s="64"/>
      <c r="AV22" s="58" t="s">
        <v>306</v>
      </c>
      <c r="AW22" s="58"/>
      <c r="AX22" s="58"/>
      <c r="AY22" s="58"/>
      <c r="AZ22" s="58"/>
      <c r="BA22" s="58"/>
      <c r="BB22" s="58"/>
      <c r="BC22" s="58"/>
      <c r="BD22" s="22" t="s">
        <v>306</v>
      </c>
      <c r="BE22" s="58" t="s">
        <v>307</v>
      </c>
      <c r="BF22" s="58"/>
      <c r="BG22" s="58"/>
      <c r="BH22" s="58"/>
      <c r="BI22" s="58"/>
      <c r="BJ22" s="58"/>
      <c r="BK22" s="58"/>
      <c r="BL22" s="58"/>
      <c r="BM22" s="58"/>
      <c r="BN22" s="64" t="s">
        <v>323</v>
      </c>
      <c r="BO22" s="64"/>
      <c r="BP22" s="64"/>
      <c r="BQ22" s="64"/>
      <c r="BR22" s="64"/>
      <c r="BS22" s="64"/>
      <c r="BT22" s="64"/>
      <c r="BU22" s="64"/>
      <c r="BV22" s="64"/>
      <c r="BW22" s="58" t="s">
        <v>306</v>
      </c>
      <c r="BX22" s="58"/>
      <c r="BY22" s="58"/>
      <c r="BZ22" s="58"/>
      <c r="CA22" s="58"/>
      <c r="CB22" s="58"/>
      <c r="CC22" s="58"/>
      <c r="CD22" s="58"/>
      <c r="CE22" s="58" t="s">
        <v>307</v>
      </c>
      <c r="CF22" s="58"/>
      <c r="CG22" s="58"/>
      <c r="CH22" s="58"/>
      <c r="CI22" s="58"/>
      <c r="CJ22" s="58"/>
      <c r="CK22" s="58"/>
      <c r="CL22" s="58"/>
      <c r="CM22" s="58"/>
      <c r="CN22" s="64" t="s">
        <v>323</v>
      </c>
      <c r="CO22" s="64"/>
      <c r="CP22" s="64"/>
      <c r="CQ22" s="64"/>
      <c r="CR22" s="64"/>
      <c r="CS22" s="64"/>
      <c r="CT22" s="64"/>
      <c r="CU22" s="64"/>
      <c r="CV22" s="68"/>
    </row>
    <row r="23" spans="1:100" ht="12.7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58"/>
      <c r="T23" s="58"/>
      <c r="U23" s="58"/>
      <c r="V23" s="58" t="s">
        <v>28</v>
      </c>
      <c r="W23" s="58"/>
      <c r="X23" s="58"/>
      <c r="Y23" s="58"/>
      <c r="Z23" s="58"/>
      <c r="AA23" s="58"/>
      <c r="AB23" s="58"/>
      <c r="AC23" s="58"/>
      <c r="AD23" s="58" t="s">
        <v>59</v>
      </c>
      <c r="AE23" s="58"/>
      <c r="AF23" s="58"/>
      <c r="AG23" s="58"/>
      <c r="AH23" s="58"/>
      <c r="AI23" s="58"/>
      <c r="AJ23" s="58"/>
      <c r="AK23" s="58"/>
      <c r="AL23" s="58"/>
      <c r="AM23" s="58" t="s">
        <v>60</v>
      </c>
      <c r="AN23" s="58"/>
      <c r="AO23" s="58"/>
      <c r="AP23" s="58"/>
      <c r="AQ23" s="58"/>
      <c r="AR23" s="58"/>
      <c r="AS23" s="58"/>
      <c r="AT23" s="58"/>
      <c r="AU23" s="58"/>
      <c r="AV23" s="58" t="s">
        <v>28</v>
      </c>
      <c r="AW23" s="58"/>
      <c r="AX23" s="58"/>
      <c r="AY23" s="58"/>
      <c r="AZ23" s="58"/>
      <c r="BA23" s="58"/>
      <c r="BB23" s="58"/>
      <c r="BC23" s="58"/>
      <c r="BD23" s="22" t="s">
        <v>28</v>
      </c>
      <c r="BE23" s="58" t="s">
        <v>59</v>
      </c>
      <c r="BF23" s="58"/>
      <c r="BG23" s="58"/>
      <c r="BH23" s="58"/>
      <c r="BI23" s="58"/>
      <c r="BJ23" s="58"/>
      <c r="BK23" s="58"/>
      <c r="BL23" s="58"/>
      <c r="BM23" s="58"/>
      <c r="BN23" s="58" t="s">
        <v>60</v>
      </c>
      <c r="BO23" s="58"/>
      <c r="BP23" s="58"/>
      <c r="BQ23" s="58"/>
      <c r="BR23" s="58"/>
      <c r="BS23" s="58"/>
      <c r="BT23" s="58"/>
      <c r="BU23" s="58"/>
      <c r="BV23" s="58"/>
      <c r="BW23" s="58" t="s">
        <v>28</v>
      </c>
      <c r="BX23" s="58"/>
      <c r="BY23" s="58"/>
      <c r="BZ23" s="58"/>
      <c r="CA23" s="58"/>
      <c r="CB23" s="58"/>
      <c r="CC23" s="58"/>
      <c r="CD23" s="58"/>
      <c r="CE23" s="58" t="s">
        <v>59</v>
      </c>
      <c r="CF23" s="58"/>
      <c r="CG23" s="58"/>
      <c r="CH23" s="58"/>
      <c r="CI23" s="58"/>
      <c r="CJ23" s="58"/>
      <c r="CK23" s="58"/>
      <c r="CL23" s="58"/>
      <c r="CM23" s="58"/>
      <c r="CN23" s="59" t="s">
        <v>60</v>
      </c>
      <c r="CO23" s="59"/>
      <c r="CP23" s="59"/>
      <c r="CQ23" s="59"/>
      <c r="CR23" s="59"/>
      <c r="CS23" s="59"/>
      <c r="CT23" s="59"/>
      <c r="CU23" s="59"/>
      <c r="CV23" s="60"/>
    </row>
    <row r="24" spans="1:100" ht="12.7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8"/>
      <c r="T24" s="58"/>
      <c r="U24" s="58"/>
      <c r="V24" s="58" t="s">
        <v>61</v>
      </c>
      <c r="W24" s="58"/>
      <c r="X24" s="58"/>
      <c r="Y24" s="58"/>
      <c r="Z24" s="58"/>
      <c r="AA24" s="58"/>
      <c r="AB24" s="58"/>
      <c r="AC24" s="58"/>
      <c r="AD24" s="58" t="s">
        <v>62</v>
      </c>
      <c r="AE24" s="58"/>
      <c r="AF24" s="58"/>
      <c r="AG24" s="58"/>
      <c r="AH24" s="58"/>
      <c r="AI24" s="58"/>
      <c r="AJ24" s="58"/>
      <c r="AK24" s="58"/>
      <c r="AL24" s="58"/>
      <c r="AM24" s="58" t="s">
        <v>62</v>
      </c>
      <c r="AN24" s="58"/>
      <c r="AO24" s="58"/>
      <c r="AP24" s="58"/>
      <c r="AQ24" s="58"/>
      <c r="AR24" s="58"/>
      <c r="AS24" s="58"/>
      <c r="AT24" s="58"/>
      <c r="AU24" s="58"/>
      <c r="AV24" s="58" t="s">
        <v>61</v>
      </c>
      <c r="AW24" s="58"/>
      <c r="AX24" s="58"/>
      <c r="AY24" s="58"/>
      <c r="AZ24" s="58"/>
      <c r="BA24" s="58"/>
      <c r="BB24" s="58"/>
      <c r="BC24" s="58"/>
      <c r="BD24" s="22" t="s">
        <v>61</v>
      </c>
      <c r="BE24" s="58" t="s">
        <v>62</v>
      </c>
      <c r="BF24" s="58"/>
      <c r="BG24" s="58"/>
      <c r="BH24" s="58"/>
      <c r="BI24" s="58"/>
      <c r="BJ24" s="58"/>
      <c r="BK24" s="58"/>
      <c r="BL24" s="58"/>
      <c r="BM24" s="58"/>
      <c r="BN24" s="58" t="s">
        <v>62</v>
      </c>
      <c r="BO24" s="58"/>
      <c r="BP24" s="58"/>
      <c r="BQ24" s="58"/>
      <c r="BR24" s="58"/>
      <c r="BS24" s="58"/>
      <c r="BT24" s="58"/>
      <c r="BU24" s="58"/>
      <c r="BV24" s="58"/>
      <c r="BW24" s="58" t="s">
        <v>61</v>
      </c>
      <c r="BX24" s="58"/>
      <c r="BY24" s="58"/>
      <c r="BZ24" s="58"/>
      <c r="CA24" s="58"/>
      <c r="CB24" s="58"/>
      <c r="CC24" s="58"/>
      <c r="CD24" s="58"/>
      <c r="CE24" s="58" t="s">
        <v>62</v>
      </c>
      <c r="CF24" s="58"/>
      <c r="CG24" s="58"/>
      <c r="CH24" s="58"/>
      <c r="CI24" s="58"/>
      <c r="CJ24" s="58"/>
      <c r="CK24" s="58"/>
      <c r="CL24" s="58"/>
      <c r="CM24" s="58"/>
      <c r="CN24" s="59" t="s">
        <v>62</v>
      </c>
      <c r="CO24" s="59"/>
      <c r="CP24" s="59"/>
      <c r="CQ24" s="59"/>
      <c r="CR24" s="59"/>
      <c r="CS24" s="59"/>
      <c r="CT24" s="59"/>
      <c r="CU24" s="59"/>
      <c r="CV24" s="60"/>
    </row>
    <row r="25" spans="1:100" ht="31.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8"/>
      <c r="S25" s="58"/>
      <c r="T25" s="58"/>
      <c r="U25" s="58"/>
      <c r="V25" s="58" t="s">
        <v>63</v>
      </c>
      <c r="W25" s="58"/>
      <c r="X25" s="58"/>
      <c r="Y25" s="58"/>
      <c r="Z25" s="58"/>
      <c r="AA25" s="58"/>
      <c r="AB25" s="58"/>
      <c r="AC25" s="58"/>
      <c r="AD25" s="59" t="s">
        <v>64</v>
      </c>
      <c r="AE25" s="59"/>
      <c r="AF25" s="59"/>
      <c r="AG25" s="59"/>
      <c r="AH25" s="59"/>
      <c r="AI25" s="59"/>
      <c r="AJ25" s="59"/>
      <c r="AK25" s="59"/>
      <c r="AL25" s="59"/>
      <c r="AM25" s="59" t="s">
        <v>64</v>
      </c>
      <c r="AN25" s="59"/>
      <c r="AO25" s="59"/>
      <c r="AP25" s="59"/>
      <c r="AQ25" s="59"/>
      <c r="AR25" s="59"/>
      <c r="AS25" s="59"/>
      <c r="AT25" s="59"/>
      <c r="AU25" s="59"/>
      <c r="AV25" s="126" t="s">
        <v>322</v>
      </c>
      <c r="AW25" s="127"/>
      <c r="AX25" s="127"/>
      <c r="AY25" s="127"/>
      <c r="AZ25" s="127"/>
      <c r="BA25" s="127"/>
      <c r="BB25" s="127"/>
      <c r="BC25" s="128"/>
      <c r="BD25" s="31" t="s">
        <v>321</v>
      </c>
      <c r="BE25" s="59" t="s">
        <v>64</v>
      </c>
      <c r="BF25" s="59"/>
      <c r="BG25" s="59"/>
      <c r="BH25" s="59"/>
      <c r="BI25" s="59"/>
      <c r="BJ25" s="59"/>
      <c r="BK25" s="59"/>
      <c r="BL25" s="59"/>
      <c r="BM25" s="59"/>
      <c r="BN25" s="59" t="s">
        <v>64</v>
      </c>
      <c r="BO25" s="59"/>
      <c r="BP25" s="59"/>
      <c r="BQ25" s="59"/>
      <c r="BR25" s="59"/>
      <c r="BS25" s="59"/>
      <c r="BT25" s="59"/>
      <c r="BU25" s="59"/>
      <c r="BV25" s="59"/>
      <c r="BW25" s="58" t="s">
        <v>63</v>
      </c>
      <c r="BX25" s="58"/>
      <c r="BY25" s="58"/>
      <c r="BZ25" s="58"/>
      <c r="CA25" s="58"/>
      <c r="CB25" s="58"/>
      <c r="CC25" s="58"/>
      <c r="CD25" s="58"/>
      <c r="CE25" s="59" t="s">
        <v>64</v>
      </c>
      <c r="CF25" s="59"/>
      <c r="CG25" s="59"/>
      <c r="CH25" s="59"/>
      <c r="CI25" s="59"/>
      <c r="CJ25" s="59"/>
      <c r="CK25" s="59"/>
      <c r="CL25" s="59"/>
      <c r="CM25" s="59"/>
      <c r="CN25" s="59" t="s">
        <v>64</v>
      </c>
      <c r="CO25" s="59"/>
      <c r="CP25" s="59"/>
      <c r="CQ25" s="59"/>
      <c r="CR25" s="59"/>
      <c r="CS25" s="59"/>
      <c r="CT25" s="59"/>
      <c r="CU25" s="59"/>
      <c r="CV25" s="60"/>
    </row>
    <row r="26" spans="1:100" ht="13.5" thickBot="1">
      <c r="A26" s="49">
        <v>1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>
        <v>2</v>
      </c>
      <c r="S26" s="50"/>
      <c r="T26" s="50"/>
      <c r="U26" s="50"/>
      <c r="V26" s="50">
        <v>3</v>
      </c>
      <c r="W26" s="50"/>
      <c r="X26" s="50"/>
      <c r="Y26" s="50"/>
      <c r="Z26" s="50"/>
      <c r="AA26" s="50"/>
      <c r="AB26" s="50"/>
      <c r="AC26" s="50"/>
      <c r="AD26" s="50">
        <v>4</v>
      </c>
      <c r="AE26" s="50"/>
      <c r="AF26" s="50"/>
      <c r="AG26" s="50"/>
      <c r="AH26" s="50"/>
      <c r="AI26" s="50"/>
      <c r="AJ26" s="50"/>
      <c r="AK26" s="50"/>
      <c r="AL26" s="50"/>
      <c r="AM26" s="50">
        <v>5</v>
      </c>
      <c r="AN26" s="50"/>
      <c r="AO26" s="50"/>
      <c r="AP26" s="50"/>
      <c r="AQ26" s="50"/>
      <c r="AR26" s="50"/>
      <c r="AS26" s="50"/>
      <c r="AT26" s="50"/>
      <c r="AU26" s="50"/>
      <c r="AV26" s="50">
        <v>6</v>
      </c>
      <c r="AW26" s="50"/>
      <c r="AX26" s="50"/>
      <c r="AY26" s="50"/>
      <c r="AZ26" s="50"/>
      <c r="BA26" s="50"/>
      <c r="BB26" s="50"/>
      <c r="BC26" s="50"/>
      <c r="BD26" s="23">
        <v>7</v>
      </c>
      <c r="BE26" s="50">
        <v>8</v>
      </c>
      <c r="BF26" s="50"/>
      <c r="BG26" s="50"/>
      <c r="BH26" s="50"/>
      <c r="BI26" s="50"/>
      <c r="BJ26" s="50"/>
      <c r="BK26" s="50"/>
      <c r="BL26" s="50"/>
      <c r="BM26" s="50"/>
      <c r="BN26" s="50">
        <v>9</v>
      </c>
      <c r="BO26" s="50"/>
      <c r="BP26" s="50"/>
      <c r="BQ26" s="50"/>
      <c r="BR26" s="50"/>
      <c r="BS26" s="50"/>
      <c r="BT26" s="50"/>
      <c r="BU26" s="50"/>
      <c r="BV26" s="50"/>
      <c r="BW26" s="50">
        <v>10</v>
      </c>
      <c r="BX26" s="50"/>
      <c r="BY26" s="50"/>
      <c r="BZ26" s="50"/>
      <c r="CA26" s="50"/>
      <c r="CB26" s="50"/>
      <c r="CC26" s="50"/>
      <c r="CD26" s="50"/>
      <c r="CE26" s="50">
        <v>11</v>
      </c>
      <c r="CF26" s="50"/>
      <c r="CG26" s="50"/>
      <c r="CH26" s="50"/>
      <c r="CI26" s="50"/>
      <c r="CJ26" s="50"/>
      <c r="CK26" s="50"/>
      <c r="CL26" s="50"/>
      <c r="CM26" s="50"/>
      <c r="CN26" s="51">
        <v>12</v>
      </c>
      <c r="CO26" s="51"/>
      <c r="CP26" s="51"/>
      <c r="CQ26" s="51"/>
      <c r="CR26" s="51"/>
      <c r="CS26" s="51"/>
      <c r="CT26" s="51"/>
      <c r="CU26" s="51"/>
      <c r="CV26" s="52"/>
    </row>
    <row r="27" spans="1:100" ht="15" customHeight="1">
      <c r="A27" s="130" t="s">
        <v>319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54" t="s">
        <v>34</v>
      </c>
      <c r="S27" s="54"/>
      <c r="T27" s="54"/>
      <c r="U27" s="54"/>
      <c r="V27" s="55">
        <v>800</v>
      </c>
      <c r="W27" s="55"/>
      <c r="X27" s="55"/>
      <c r="Y27" s="55"/>
      <c r="Z27" s="55"/>
      <c r="AA27" s="55"/>
      <c r="AB27" s="55"/>
      <c r="AC27" s="55"/>
      <c r="AD27" s="55">
        <v>800</v>
      </c>
      <c r="AE27" s="55"/>
      <c r="AF27" s="55"/>
      <c r="AG27" s="55"/>
      <c r="AH27" s="55"/>
      <c r="AI27" s="55"/>
      <c r="AJ27" s="55"/>
      <c r="AK27" s="55"/>
      <c r="AL27" s="55"/>
      <c r="AM27" s="171">
        <v>800</v>
      </c>
      <c r="AN27" s="171"/>
      <c r="AO27" s="171"/>
      <c r="AP27" s="171"/>
      <c r="AQ27" s="171"/>
      <c r="AR27" s="171"/>
      <c r="AS27" s="171"/>
      <c r="AT27" s="171"/>
      <c r="AU27" s="171"/>
      <c r="AV27" s="55">
        <v>29</v>
      </c>
      <c r="AW27" s="55"/>
      <c r="AX27" s="55"/>
      <c r="AY27" s="55"/>
      <c r="AZ27" s="55"/>
      <c r="BA27" s="55"/>
      <c r="BB27" s="55"/>
      <c r="BC27" s="55"/>
      <c r="BD27" s="35">
        <v>106</v>
      </c>
      <c r="BE27" s="171">
        <v>136</v>
      </c>
      <c r="BF27" s="172">
        <v>136</v>
      </c>
      <c r="BG27" s="172">
        <v>136</v>
      </c>
      <c r="BH27" s="172">
        <v>136</v>
      </c>
      <c r="BI27" s="172">
        <v>136</v>
      </c>
      <c r="BJ27" s="172">
        <v>136</v>
      </c>
      <c r="BK27" s="172">
        <v>136</v>
      </c>
      <c r="BL27" s="172">
        <v>136</v>
      </c>
      <c r="BM27" s="155">
        <v>136</v>
      </c>
      <c r="BN27" s="171">
        <v>136</v>
      </c>
      <c r="BO27" s="172">
        <v>136</v>
      </c>
      <c r="BP27" s="172">
        <v>136</v>
      </c>
      <c r="BQ27" s="172">
        <v>136</v>
      </c>
      <c r="BR27" s="172">
        <v>136</v>
      </c>
      <c r="BS27" s="172">
        <v>136</v>
      </c>
      <c r="BT27" s="172">
        <v>136</v>
      </c>
      <c r="BU27" s="172">
        <v>136</v>
      </c>
      <c r="BV27" s="155">
        <v>136</v>
      </c>
      <c r="BW27" s="155">
        <f>V27*AV27*BD27-200000</f>
        <v>2259200</v>
      </c>
      <c r="BX27" s="155"/>
      <c r="BY27" s="155"/>
      <c r="BZ27" s="155"/>
      <c r="CA27" s="155"/>
      <c r="CB27" s="155"/>
      <c r="CC27" s="155"/>
      <c r="CD27" s="155"/>
      <c r="CE27" s="55">
        <f>BW27</f>
        <v>2259200</v>
      </c>
      <c r="CF27" s="55"/>
      <c r="CG27" s="55"/>
      <c r="CH27" s="55"/>
      <c r="CI27" s="55"/>
      <c r="CJ27" s="55"/>
      <c r="CK27" s="55"/>
      <c r="CL27" s="55"/>
      <c r="CM27" s="55"/>
      <c r="CN27" s="56">
        <f>BW27</f>
        <v>2259200</v>
      </c>
      <c r="CO27" s="56"/>
      <c r="CP27" s="56"/>
      <c r="CQ27" s="56"/>
      <c r="CR27" s="56"/>
      <c r="CS27" s="56"/>
      <c r="CT27" s="56"/>
      <c r="CU27" s="56"/>
      <c r="CV27" s="56"/>
    </row>
    <row r="28" spans="1:100" ht="15" customHeight="1">
      <c r="A28" s="45" t="s">
        <v>320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6" t="s">
        <v>36</v>
      </c>
      <c r="S28" s="46"/>
      <c r="T28" s="46"/>
      <c r="U28" s="46"/>
      <c r="V28" s="47">
        <v>376</v>
      </c>
      <c r="W28" s="47"/>
      <c r="X28" s="47"/>
      <c r="Y28" s="47"/>
      <c r="Z28" s="47"/>
      <c r="AA28" s="47"/>
      <c r="AB28" s="47"/>
      <c r="AC28" s="47"/>
      <c r="AD28" s="47">
        <v>376</v>
      </c>
      <c r="AE28" s="47"/>
      <c r="AF28" s="47"/>
      <c r="AG28" s="47"/>
      <c r="AH28" s="47"/>
      <c r="AI28" s="47"/>
      <c r="AJ28" s="47"/>
      <c r="AK28" s="47"/>
      <c r="AL28" s="47"/>
      <c r="AM28" s="97">
        <v>376</v>
      </c>
      <c r="AN28" s="97"/>
      <c r="AO28" s="97"/>
      <c r="AP28" s="97"/>
      <c r="AQ28" s="97"/>
      <c r="AR28" s="97"/>
      <c r="AS28" s="97"/>
      <c r="AT28" s="97"/>
      <c r="AU28" s="97"/>
      <c r="AV28" s="47">
        <v>29</v>
      </c>
      <c r="AW28" s="47"/>
      <c r="AX28" s="47"/>
      <c r="AY28" s="47"/>
      <c r="AZ28" s="47"/>
      <c r="BA28" s="47"/>
      <c r="BB28" s="47"/>
      <c r="BC28" s="47"/>
      <c r="BD28" s="36">
        <v>35</v>
      </c>
      <c r="BE28" s="97">
        <v>37</v>
      </c>
      <c r="BF28" s="103">
        <v>37</v>
      </c>
      <c r="BG28" s="103">
        <v>37</v>
      </c>
      <c r="BH28" s="103">
        <v>37</v>
      </c>
      <c r="BI28" s="103">
        <v>37</v>
      </c>
      <c r="BJ28" s="103">
        <v>37</v>
      </c>
      <c r="BK28" s="103">
        <v>37</v>
      </c>
      <c r="BL28" s="103">
        <v>37</v>
      </c>
      <c r="BM28" s="100">
        <v>37</v>
      </c>
      <c r="BN28" s="97">
        <v>37</v>
      </c>
      <c r="BO28" s="103">
        <v>37</v>
      </c>
      <c r="BP28" s="103">
        <v>37</v>
      </c>
      <c r="BQ28" s="103">
        <v>37</v>
      </c>
      <c r="BR28" s="103">
        <v>37</v>
      </c>
      <c r="BS28" s="103">
        <v>37</v>
      </c>
      <c r="BT28" s="103">
        <v>37</v>
      </c>
      <c r="BU28" s="103">
        <v>37</v>
      </c>
      <c r="BV28" s="100">
        <v>37</v>
      </c>
      <c r="BW28" s="100">
        <f>V28*AV28*BE28-200000</f>
        <v>203448</v>
      </c>
      <c r="BX28" s="100"/>
      <c r="BY28" s="100"/>
      <c r="BZ28" s="100"/>
      <c r="CA28" s="100"/>
      <c r="CB28" s="100"/>
      <c r="CC28" s="100"/>
      <c r="CD28" s="100"/>
      <c r="CE28" s="47">
        <f>BW28</f>
        <v>203448</v>
      </c>
      <c r="CF28" s="47"/>
      <c r="CG28" s="47"/>
      <c r="CH28" s="47"/>
      <c r="CI28" s="47"/>
      <c r="CJ28" s="47"/>
      <c r="CK28" s="47"/>
      <c r="CL28" s="47"/>
      <c r="CM28" s="47"/>
      <c r="CN28" s="48">
        <f>CE28</f>
        <v>203448</v>
      </c>
      <c r="CO28" s="48"/>
      <c r="CP28" s="48"/>
      <c r="CQ28" s="48"/>
      <c r="CR28" s="48"/>
      <c r="CS28" s="48"/>
      <c r="CT28" s="48"/>
      <c r="CU28" s="48"/>
      <c r="CV28" s="48"/>
    </row>
    <row r="29" spans="1:100" ht="15" customHeight="1">
      <c r="A29" s="45" t="s">
        <v>325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 t="s">
        <v>38</v>
      </c>
      <c r="S29" s="46"/>
      <c r="T29" s="46"/>
      <c r="U29" s="46"/>
      <c r="V29" s="47">
        <v>250</v>
      </c>
      <c r="W29" s="47"/>
      <c r="X29" s="47"/>
      <c r="Y29" s="47"/>
      <c r="Z29" s="47"/>
      <c r="AA29" s="47"/>
      <c r="AB29" s="47"/>
      <c r="AC29" s="47"/>
      <c r="AD29" s="47">
        <v>250</v>
      </c>
      <c r="AE29" s="47"/>
      <c r="AF29" s="47"/>
      <c r="AG29" s="47"/>
      <c r="AH29" s="47"/>
      <c r="AI29" s="47"/>
      <c r="AJ29" s="47"/>
      <c r="AK29" s="47"/>
      <c r="AL29" s="47"/>
      <c r="AM29" s="97">
        <v>250</v>
      </c>
      <c r="AN29" s="97"/>
      <c r="AO29" s="97"/>
      <c r="AP29" s="97"/>
      <c r="AQ29" s="97"/>
      <c r="AR29" s="97"/>
      <c r="AS29" s="97"/>
      <c r="AT29" s="97"/>
      <c r="AU29" s="97"/>
      <c r="AV29" s="47">
        <v>29</v>
      </c>
      <c r="AW29" s="47"/>
      <c r="AX29" s="47"/>
      <c r="AY29" s="47"/>
      <c r="AZ29" s="47"/>
      <c r="BA29" s="47"/>
      <c r="BB29" s="47"/>
      <c r="BC29" s="47"/>
      <c r="BD29" s="36">
        <v>59</v>
      </c>
      <c r="BE29" s="97">
        <v>62</v>
      </c>
      <c r="BF29" s="103">
        <v>62</v>
      </c>
      <c r="BG29" s="103">
        <v>62</v>
      </c>
      <c r="BH29" s="103">
        <v>62</v>
      </c>
      <c r="BI29" s="103">
        <v>62</v>
      </c>
      <c r="BJ29" s="103">
        <v>62</v>
      </c>
      <c r="BK29" s="103">
        <v>62</v>
      </c>
      <c r="BL29" s="103">
        <v>62</v>
      </c>
      <c r="BM29" s="100">
        <v>62</v>
      </c>
      <c r="BN29" s="97">
        <v>62</v>
      </c>
      <c r="BO29" s="103">
        <v>62</v>
      </c>
      <c r="BP29" s="103">
        <v>62</v>
      </c>
      <c r="BQ29" s="103">
        <v>62</v>
      </c>
      <c r="BR29" s="103">
        <v>62</v>
      </c>
      <c r="BS29" s="103">
        <v>62</v>
      </c>
      <c r="BT29" s="103">
        <v>62</v>
      </c>
      <c r="BU29" s="103">
        <v>62</v>
      </c>
      <c r="BV29" s="100">
        <v>62</v>
      </c>
      <c r="BW29" s="100">
        <f>V29*AV29*BD29-200000</f>
        <v>227750</v>
      </c>
      <c r="BX29" s="100"/>
      <c r="BY29" s="100"/>
      <c r="BZ29" s="100"/>
      <c r="CA29" s="100"/>
      <c r="CB29" s="100"/>
      <c r="CC29" s="100"/>
      <c r="CD29" s="100"/>
      <c r="CE29" s="47">
        <f>BW29</f>
        <v>227750</v>
      </c>
      <c r="CF29" s="47"/>
      <c r="CG29" s="47"/>
      <c r="CH29" s="47"/>
      <c r="CI29" s="47"/>
      <c r="CJ29" s="47"/>
      <c r="CK29" s="47"/>
      <c r="CL29" s="47"/>
      <c r="CM29" s="47"/>
      <c r="CN29" s="48">
        <f>BW29</f>
        <v>227750</v>
      </c>
      <c r="CO29" s="48"/>
      <c r="CP29" s="48"/>
      <c r="CQ29" s="48"/>
      <c r="CR29" s="48"/>
      <c r="CS29" s="48"/>
      <c r="CT29" s="48"/>
      <c r="CU29" s="48"/>
      <c r="CV29" s="48"/>
    </row>
    <row r="30" spans="1:100" ht="15" customHeight="1" thickBot="1">
      <c r="A30" s="84" t="s">
        <v>53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 t="s">
        <v>44</v>
      </c>
      <c r="S30" s="85"/>
      <c r="T30" s="85"/>
      <c r="U30" s="85"/>
      <c r="V30" s="169" t="s">
        <v>66</v>
      </c>
      <c r="W30" s="169"/>
      <c r="X30" s="169"/>
      <c r="Y30" s="169"/>
      <c r="Z30" s="169"/>
      <c r="AA30" s="169"/>
      <c r="AB30" s="169"/>
      <c r="AC30" s="169"/>
      <c r="AD30" s="169" t="s">
        <v>66</v>
      </c>
      <c r="AE30" s="169"/>
      <c r="AF30" s="169"/>
      <c r="AG30" s="169"/>
      <c r="AH30" s="169"/>
      <c r="AI30" s="169"/>
      <c r="AJ30" s="169"/>
      <c r="AK30" s="169"/>
      <c r="AL30" s="169"/>
      <c r="AM30" s="170" t="s">
        <v>66</v>
      </c>
      <c r="AN30" s="170"/>
      <c r="AO30" s="170"/>
      <c r="AP30" s="170"/>
      <c r="AQ30" s="170"/>
      <c r="AR30" s="170"/>
      <c r="AS30" s="170"/>
      <c r="AT30" s="170"/>
      <c r="AU30" s="170"/>
      <c r="AV30" s="169" t="s">
        <v>66</v>
      </c>
      <c r="AW30" s="169"/>
      <c r="AX30" s="169"/>
      <c r="AY30" s="169"/>
      <c r="AZ30" s="169"/>
      <c r="BA30" s="169"/>
      <c r="BB30" s="169"/>
      <c r="BC30" s="169"/>
      <c r="BD30" s="37">
        <f>SUM(BD27:BD29)</f>
        <v>200</v>
      </c>
      <c r="BE30" s="169" t="s">
        <v>66</v>
      </c>
      <c r="BF30" s="169"/>
      <c r="BG30" s="169"/>
      <c r="BH30" s="169"/>
      <c r="BI30" s="169"/>
      <c r="BJ30" s="169"/>
      <c r="BK30" s="169"/>
      <c r="BL30" s="169"/>
      <c r="BM30" s="169"/>
      <c r="BN30" s="169" t="s">
        <v>66</v>
      </c>
      <c r="BO30" s="169"/>
      <c r="BP30" s="169"/>
      <c r="BQ30" s="169"/>
      <c r="BR30" s="169"/>
      <c r="BS30" s="169"/>
      <c r="BT30" s="169"/>
      <c r="BU30" s="169"/>
      <c r="BV30" s="169"/>
      <c r="BW30" s="110">
        <f>SUM(BW27:CD29)</f>
        <v>2690398</v>
      </c>
      <c r="BX30" s="110"/>
      <c r="BY30" s="110"/>
      <c r="BZ30" s="110"/>
      <c r="CA30" s="110"/>
      <c r="CB30" s="110"/>
      <c r="CC30" s="110"/>
      <c r="CD30" s="110"/>
      <c r="CE30" s="43">
        <f>SUM(CE27:CM29)</f>
        <v>2690398</v>
      </c>
      <c r="CF30" s="43"/>
      <c r="CG30" s="43"/>
      <c r="CH30" s="43"/>
      <c r="CI30" s="43"/>
      <c r="CJ30" s="43"/>
      <c r="CK30" s="43"/>
      <c r="CL30" s="43"/>
      <c r="CM30" s="43"/>
      <c r="CN30" s="91">
        <f>SUM(CN27:CV29)</f>
        <v>2690398</v>
      </c>
      <c r="CO30" s="91"/>
      <c r="CP30" s="91"/>
      <c r="CQ30" s="91"/>
      <c r="CR30" s="91"/>
      <c r="CS30" s="91"/>
      <c r="CT30" s="91"/>
      <c r="CU30" s="91"/>
      <c r="CV30" s="91"/>
    </row>
  </sheetData>
  <sheetProtection selectLockedCells="1" selectUnlockedCells="1"/>
  <mergeCells count="149">
    <mergeCell ref="A5:AL5"/>
    <mergeCell ref="AM5:AP5"/>
    <mergeCell ref="AQ5:CU5"/>
    <mergeCell ref="A6:AL6"/>
    <mergeCell ref="AM6:AP6"/>
    <mergeCell ref="AQ6:BI6"/>
    <mergeCell ref="BJ6:CB6"/>
    <mergeCell ref="CC6:CU6"/>
    <mergeCell ref="A7:AL7"/>
    <mergeCell ref="AM7:AP7"/>
    <mergeCell ref="AQ7:BI7"/>
    <mergeCell ref="BJ7:CB7"/>
    <mergeCell ref="CC7:CU7"/>
    <mergeCell ref="A8:AL8"/>
    <mergeCell ref="AM8:AP8"/>
    <mergeCell ref="AQ8:BI8"/>
    <mergeCell ref="BJ8:CB8"/>
    <mergeCell ref="CC8:CU8"/>
    <mergeCell ref="A9:AL9"/>
    <mergeCell ref="AM9:AP9"/>
    <mergeCell ref="AQ9:BI9"/>
    <mergeCell ref="BJ9:CB9"/>
    <mergeCell ref="CC9:CU9"/>
    <mergeCell ref="A10:AL10"/>
    <mergeCell ref="AM10:AP11"/>
    <mergeCell ref="AQ10:BI11"/>
    <mergeCell ref="BJ10:CB11"/>
    <mergeCell ref="CC10:CU11"/>
    <mergeCell ref="A11:AL11"/>
    <mergeCell ref="A12:AL12"/>
    <mergeCell ref="AM12:AP13"/>
    <mergeCell ref="AQ12:BI13"/>
    <mergeCell ref="BJ12:CB13"/>
    <mergeCell ref="CC12:CU13"/>
    <mergeCell ref="A13:AL13"/>
    <mergeCell ref="BW21:CV21"/>
    <mergeCell ref="A14:AL14"/>
    <mergeCell ref="AM14:AP14"/>
    <mergeCell ref="AQ14:BI14"/>
    <mergeCell ref="BJ14:CB14"/>
    <mergeCell ref="CC14:CU14"/>
    <mergeCell ref="AV22:BC22"/>
    <mergeCell ref="A20:Q20"/>
    <mergeCell ref="R20:U20"/>
    <mergeCell ref="V20:AU20"/>
    <mergeCell ref="AV20:BV20"/>
    <mergeCell ref="BW20:CV20"/>
    <mergeCell ref="A21:Q21"/>
    <mergeCell ref="R21:U21"/>
    <mergeCell ref="V21:AU21"/>
    <mergeCell ref="AV21:BV21"/>
    <mergeCell ref="A23:Q23"/>
    <mergeCell ref="R23:U23"/>
    <mergeCell ref="V23:AC23"/>
    <mergeCell ref="AD23:AL23"/>
    <mergeCell ref="AM23:AU23"/>
    <mergeCell ref="A22:Q22"/>
    <mergeCell ref="R22:U22"/>
    <mergeCell ref="V22:AC22"/>
    <mergeCell ref="AD22:AL22"/>
    <mergeCell ref="AM22:AU22"/>
    <mergeCell ref="CN23:CV23"/>
    <mergeCell ref="BE22:BM22"/>
    <mergeCell ref="BN22:BV22"/>
    <mergeCell ref="BW22:CD22"/>
    <mergeCell ref="CE22:CM22"/>
    <mergeCell ref="CN22:CV22"/>
    <mergeCell ref="AV24:BC24"/>
    <mergeCell ref="AV23:BC23"/>
    <mergeCell ref="BE23:BM23"/>
    <mergeCell ref="BN23:BV23"/>
    <mergeCell ref="BW23:CD23"/>
    <mergeCell ref="CE23:CM23"/>
    <mergeCell ref="A25:Q25"/>
    <mergeCell ref="R25:U25"/>
    <mergeCell ref="V25:AC25"/>
    <mergeCell ref="AD25:AL25"/>
    <mergeCell ref="AM25:AU25"/>
    <mergeCell ref="A24:Q24"/>
    <mergeCell ref="R24:U24"/>
    <mergeCell ref="V24:AC24"/>
    <mergeCell ref="AD24:AL24"/>
    <mergeCell ref="AM24:AU24"/>
    <mergeCell ref="CN25:CV25"/>
    <mergeCell ref="BE24:BM24"/>
    <mergeCell ref="BN24:BV24"/>
    <mergeCell ref="BW24:CD24"/>
    <mergeCell ref="CE24:CM24"/>
    <mergeCell ref="CN24:CV24"/>
    <mergeCell ref="AV26:BC26"/>
    <mergeCell ref="AV25:BC25"/>
    <mergeCell ref="BE25:BM25"/>
    <mergeCell ref="BN25:BV25"/>
    <mergeCell ref="BW25:CD25"/>
    <mergeCell ref="CE25:CM25"/>
    <mergeCell ref="A27:Q27"/>
    <mergeCell ref="R27:U27"/>
    <mergeCell ref="V27:AC27"/>
    <mergeCell ref="AD27:AL27"/>
    <mergeCell ref="AM27:AU27"/>
    <mergeCell ref="A26:Q26"/>
    <mergeCell ref="R26:U26"/>
    <mergeCell ref="V26:AC26"/>
    <mergeCell ref="AD26:AL26"/>
    <mergeCell ref="AM26:AU26"/>
    <mergeCell ref="CN27:CV27"/>
    <mergeCell ref="BE26:BM26"/>
    <mergeCell ref="BN26:BV26"/>
    <mergeCell ref="BW26:CD26"/>
    <mergeCell ref="CE26:CM26"/>
    <mergeCell ref="CN26:CV26"/>
    <mergeCell ref="AV27:BC27"/>
    <mergeCell ref="BE27:BM27"/>
    <mergeCell ref="BN27:BV27"/>
    <mergeCell ref="BW27:CD27"/>
    <mergeCell ref="CE27:CM27"/>
    <mergeCell ref="BN28:BV28"/>
    <mergeCell ref="BW28:CD28"/>
    <mergeCell ref="CE28:CM28"/>
    <mergeCell ref="A28:Q28"/>
    <mergeCell ref="R28:U28"/>
    <mergeCell ref="V28:AC28"/>
    <mergeCell ref="AD28:AL28"/>
    <mergeCell ref="AM28:AU28"/>
    <mergeCell ref="BE28:BM28"/>
    <mergeCell ref="AV28:BC28"/>
    <mergeCell ref="CN28:CV28"/>
    <mergeCell ref="BE29:BM29"/>
    <mergeCell ref="BN29:BV29"/>
    <mergeCell ref="BW29:CD29"/>
    <mergeCell ref="CE29:CM29"/>
    <mergeCell ref="BE30:BM30"/>
    <mergeCell ref="BN30:BV30"/>
    <mergeCell ref="BW30:CD30"/>
    <mergeCell ref="CE30:CM30"/>
    <mergeCell ref="CN30:CV30"/>
    <mergeCell ref="A30:Q30"/>
    <mergeCell ref="R30:U30"/>
    <mergeCell ref="V30:AC30"/>
    <mergeCell ref="AD30:AL30"/>
    <mergeCell ref="AM30:AU30"/>
    <mergeCell ref="AV30:BC30"/>
    <mergeCell ref="CN29:CV29"/>
    <mergeCell ref="A29:Q29"/>
    <mergeCell ref="R29:U29"/>
    <mergeCell ref="V29:AC29"/>
    <mergeCell ref="AD29:AL29"/>
    <mergeCell ref="AM29:AU29"/>
    <mergeCell ref="AV29:BC29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</sheetPr>
  <dimension ref="A1:CU29"/>
  <sheetViews>
    <sheetView zoomScale="120" zoomScaleNormal="120" zoomScalePageLayoutView="0" workbookViewId="0" topLeftCell="A1">
      <selection activeCell="CH6" sqref="CH6:CU7"/>
    </sheetView>
  </sheetViews>
  <sheetFormatPr defaultColWidth="1.37890625" defaultRowHeight="12.75"/>
  <cols>
    <col min="1" max="16384" width="1.37890625" style="1" customWidth="1"/>
  </cols>
  <sheetData>
    <row r="1" spans="1:99" s="4" customFormat="1" ht="15.75" customHeight="1">
      <c r="A1" s="73" t="s">
        <v>111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</row>
    <row r="2" spans="1:85" s="4" customFormat="1" ht="15.75" customHeight="1">
      <c r="A2" s="5"/>
      <c r="B2" s="5"/>
      <c r="C2" s="5"/>
      <c r="D2" s="5"/>
      <c r="AB2" s="5"/>
      <c r="AE2" s="5"/>
      <c r="AF2" s="5"/>
      <c r="AH2" s="6" t="s">
        <v>3</v>
      </c>
      <c r="AI2" s="74"/>
      <c r="AJ2" s="74"/>
      <c r="AK2" s="74"/>
      <c r="BF2" s="7" t="s">
        <v>4</v>
      </c>
      <c r="BG2" s="74"/>
      <c r="BH2" s="74"/>
      <c r="BI2" s="74"/>
      <c r="BJ2" s="4" t="s">
        <v>5</v>
      </c>
      <c r="BM2" s="74"/>
      <c r="BN2" s="74"/>
      <c r="BO2" s="74"/>
      <c r="BP2" s="4" t="s">
        <v>6</v>
      </c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 ht="15.75" customHeight="1">
      <c r="A3" s="8"/>
      <c r="B3" s="8"/>
      <c r="C3" s="8"/>
      <c r="D3" s="8"/>
      <c r="AB3" s="8"/>
      <c r="AC3" s="8"/>
      <c r="AD3" s="8"/>
      <c r="AH3" s="11"/>
      <c r="AI3" s="17"/>
      <c r="AJ3" s="17"/>
      <c r="AK3" s="17"/>
      <c r="BD3" s="18"/>
      <c r="BE3" s="17"/>
      <c r="BF3" s="17"/>
      <c r="BG3" s="17"/>
      <c r="BK3" s="17"/>
      <c r="BL3" s="17"/>
      <c r="BM3" s="17"/>
      <c r="BR3" s="9"/>
      <c r="BS3" s="9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</row>
    <row r="4" spans="1:99" ht="13.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75" t="s">
        <v>7</v>
      </c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</row>
    <row r="5" spans="1:99" ht="1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9" t="s">
        <v>8</v>
      </c>
      <c r="AN5" s="76">
        <f>'120 Свод'!AN12:AP12</f>
        <v>25</v>
      </c>
      <c r="AO5" s="76"/>
      <c r="AP5" s="76"/>
      <c r="AQ5" s="40" t="s">
        <v>9</v>
      </c>
      <c r="AR5" s="40"/>
      <c r="AS5" s="77" t="str">
        <f>'120 Свод'!AS12:BC12</f>
        <v>сентября</v>
      </c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177">
        <v>20</v>
      </c>
      <c r="BE5" s="177"/>
      <c r="BF5" s="79">
        <f>'120 Свод'!BF12:BH12</f>
        <v>23</v>
      </c>
      <c r="BG5" s="79"/>
      <c r="BH5" s="79"/>
      <c r="BI5" s="38" t="s">
        <v>10</v>
      </c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9" t="s">
        <v>11</v>
      </c>
      <c r="CG5" s="38"/>
      <c r="CH5" s="81" t="str">
        <f>'120 Свод'!CH12:CU12</f>
        <v>25.09.2023</v>
      </c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</row>
    <row r="6" spans="1:99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9" t="s">
        <v>12</v>
      </c>
      <c r="CG6" s="38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</row>
    <row r="7" spans="1:99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9" t="s">
        <v>13</v>
      </c>
      <c r="CG7" s="38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</row>
    <row r="8" spans="1:99" ht="1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9" t="s">
        <v>14</v>
      </c>
      <c r="CG8" s="38"/>
      <c r="CH8" s="175" t="s">
        <v>302</v>
      </c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</row>
    <row r="9" spans="1:99" ht="15" customHeight="1">
      <c r="A9" s="38" t="s">
        <v>15</v>
      </c>
      <c r="B9" s="38"/>
      <c r="C9" s="38"/>
      <c r="D9" s="38"/>
      <c r="E9" s="38"/>
      <c r="F9" s="38"/>
      <c r="G9" s="38"/>
      <c r="H9" s="38"/>
      <c r="I9" s="38"/>
      <c r="J9" s="176" t="s">
        <v>304</v>
      </c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38"/>
      <c r="BX9" s="38"/>
      <c r="BY9" s="38"/>
      <c r="BZ9" s="38"/>
      <c r="CA9" s="38"/>
      <c r="CB9" s="38"/>
      <c r="CC9" s="38"/>
      <c r="CD9" s="38"/>
      <c r="CE9" s="38"/>
      <c r="CF9" s="39" t="s">
        <v>16</v>
      </c>
      <c r="CG9" s="38"/>
      <c r="CH9" s="175" t="s">
        <v>303</v>
      </c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</row>
    <row r="10" spans="1:99" ht="15" customHeight="1">
      <c r="A10" s="38" t="s">
        <v>17</v>
      </c>
      <c r="B10" s="38"/>
      <c r="C10" s="38"/>
      <c r="D10" s="38"/>
      <c r="E10" s="38"/>
      <c r="F10" s="38"/>
      <c r="G10" s="38"/>
      <c r="H10" s="38"/>
      <c r="I10" s="38"/>
      <c r="J10" s="114">
        <f>'120 Свод'!J17:BV17</f>
        <v>29</v>
      </c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38"/>
      <c r="BX10" s="38"/>
      <c r="BY10" s="38"/>
      <c r="BZ10" s="38"/>
      <c r="CA10" s="38"/>
      <c r="CB10" s="38"/>
      <c r="CC10" s="38"/>
      <c r="CD10" s="38"/>
      <c r="CE10" s="38"/>
      <c r="CF10" s="39"/>
      <c r="CG10" s="38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</row>
    <row r="11" spans="10:99" s="12" customFormat="1" ht="10.5" customHeight="1" thickBot="1">
      <c r="J11" s="61" t="s">
        <v>18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CF11" s="13"/>
      <c r="CH11" s="62" t="s">
        <v>19</v>
      </c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</row>
    <row r="12" spans="1:99" ht="15" customHeight="1" thickBot="1">
      <c r="A12" s="1" t="s">
        <v>20</v>
      </c>
      <c r="CF12" s="11" t="s">
        <v>21</v>
      </c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</row>
    <row r="14" spans="1:99" ht="12.75">
      <c r="A14" s="14" t="s">
        <v>112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</row>
    <row r="16" spans="1:99" ht="12.75">
      <c r="A16" s="63" t="s">
        <v>23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4" t="s">
        <v>24</v>
      </c>
      <c r="BE16" s="64"/>
      <c r="BF16" s="64"/>
      <c r="BG16" s="64"/>
      <c r="BH16" s="64"/>
      <c r="BI16" s="65" t="s">
        <v>25</v>
      </c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6"/>
    </row>
    <row r="17" spans="1:99" ht="12.7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8" t="s">
        <v>26</v>
      </c>
      <c r="BE17" s="58"/>
      <c r="BF17" s="58"/>
      <c r="BG17" s="58"/>
      <c r="BH17" s="58"/>
      <c r="BI17" s="58" t="s">
        <v>306</v>
      </c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 t="s">
        <v>307</v>
      </c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67" t="s">
        <v>323</v>
      </c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8"/>
    </row>
    <row r="18" spans="1:99" ht="12.7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8"/>
      <c r="BE18" s="58"/>
      <c r="BF18" s="58"/>
      <c r="BG18" s="58"/>
      <c r="BH18" s="58"/>
      <c r="BI18" s="58" t="s">
        <v>28</v>
      </c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 t="s">
        <v>29</v>
      </c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9" t="s">
        <v>30</v>
      </c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60"/>
    </row>
    <row r="19" spans="1:99" ht="12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8"/>
      <c r="BE19" s="58"/>
      <c r="BF19" s="58"/>
      <c r="BG19" s="58"/>
      <c r="BH19" s="58"/>
      <c r="BI19" s="58" t="s">
        <v>31</v>
      </c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9" t="s">
        <v>32</v>
      </c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 t="s">
        <v>32</v>
      </c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60"/>
    </row>
    <row r="20" spans="1:99" ht="13.5" thickBot="1">
      <c r="A20" s="49">
        <v>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50">
        <v>2</v>
      </c>
      <c r="BE20" s="50"/>
      <c r="BF20" s="50"/>
      <c r="BG20" s="50"/>
      <c r="BH20" s="50"/>
      <c r="BI20" s="50">
        <v>3</v>
      </c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>
        <v>4</v>
      </c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1">
        <v>5</v>
      </c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</row>
    <row r="21" spans="1:99" ht="15" customHeight="1">
      <c r="A21" s="53" t="s">
        <v>33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4" t="s">
        <v>34</v>
      </c>
      <c r="BE21" s="54"/>
      <c r="BF21" s="54"/>
      <c r="BG21" s="54"/>
      <c r="BH21" s="54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</row>
    <row r="22" spans="1:99" ht="15" customHeight="1">
      <c r="A22" s="45" t="s">
        <v>35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6" t="s">
        <v>36</v>
      </c>
      <c r="BE22" s="46"/>
      <c r="BF22" s="46"/>
      <c r="BG22" s="46"/>
      <c r="BH22" s="46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</row>
    <row r="23" spans="1:99" ht="15" customHeight="1">
      <c r="A23" s="45" t="s">
        <v>113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 t="s">
        <v>38</v>
      </c>
      <c r="BE23" s="46"/>
      <c r="BF23" s="46"/>
      <c r="BG23" s="46"/>
      <c r="BH23" s="46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</row>
    <row r="24" spans="1:99" ht="15" customHeight="1">
      <c r="A24" s="45" t="s">
        <v>39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6" t="s">
        <v>40</v>
      </c>
      <c r="BE24" s="46"/>
      <c r="BF24" s="46"/>
      <c r="BG24" s="46"/>
      <c r="BH24" s="46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</row>
    <row r="25" spans="1:99" ht="15" customHeight="1">
      <c r="A25" s="45" t="s">
        <v>41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6" t="s">
        <v>42</v>
      </c>
      <c r="BE25" s="46"/>
      <c r="BF25" s="46"/>
      <c r="BG25" s="46"/>
      <c r="BH25" s="46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</row>
    <row r="26" spans="1:99" ht="12.75">
      <c r="A26" s="41" t="s">
        <v>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2" t="s">
        <v>44</v>
      </c>
      <c r="BE26" s="42"/>
      <c r="BF26" s="42"/>
      <c r="BG26" s="42"/>
      <c r="BH26" s="42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</row>
    <row r="27" spans="1:99" ht="12.75">
      <c r="A27" s="44" t="s">
        <v>45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2"/>
      <c r="BE27" s="42"/>
      <c r="BF27" s="42"/>
      <c r="BG27" s="42"/>
      <c r="BH27" s="42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</row>
    <row r="28" spans="1:18" s="2" customFormat="1" ht="11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="16" customFormat="1" ht="12" customHeight="1">
      <c r="A29" s="16" t="s">
        <v>114</v>
      </c>
    </row>
    <row r="30" s="16" customFormat="1" ht="11.25"/>
  </sheetData>
  <sheetProtection selectLockedCells="1" selectUnlockedCells="1"/>
  <mergeCells count="72">
    <mergeCell ref="A1:CU1"/>
    <mergeCell ref="AI2:AK2"/>
    <mergeCell ref="BG2:BI2"/>
    <mergeCell ref="BM2:BO2"/>
    <mergeCell ref="CH4:CU4"/>
    <mergeCell ref="AN5:AP5"/>
    <mergeCell ref="AS5:BC5"/>
    <mergeCell ref="BD5:BE5"/>
    <mergeCell ref="BF5:BH5"/>
    <mergeCell ref="CH5:CU5"/>
    <mergeCell ref="CH6:CU7"/>
    <mergeCell ref="CH8:CU8"/>
    <mergeCell ref="J9:BV9"/>
    <mergeCell ref="CH9:CU9"/>
    <mergeCell ref="J10:BV10"/>
    <mergeCell ref="CH10:CU10"/>
    <mergeCell ref="J11:BV11"/>
    <mergeCell ref="CH11:CU12"/>
    <mergeCell ref="A16:BC16"/>
    <mergeCell ref="BD16:BH16"/>
    <mergeCell ref="BI16:CU16"/>
    <mergeCell ref="A17:BC17"/>
    <mergeCell ref="BD17:BH17"/>
    <mergeCell ref="BI17:BU17"/>
    <mergeCell ref="BV17:CH17"/>
    <mergeCell ref="CI17:CU17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A24:BC24"/>
    <mergeCell ref="BD24:BH24"/>
    <mergeCell ref="BI24:BU24"/>
    <mergeCell ref="BV24:CH24"/>
    <mergeCell ref="CI24:CU24"/>
    <mergeCell ref="A25:BC25"/>
    <mergeCell ref="BD25:BH25"/>
    <mergeCell ref="BI25:BU25"/>
    <mergeCell ref="BV25:CH25"/>
    <mergeCell ref="CI25:CU25"/>
    <mergeCell ref="A26:BC26"/>
    <mergeCell ref="BD26:BH27"/>
    <mergeCell ref="BI26:BU27"/>
    <mergeCell ref="BV26:CH27"/>
    <mergeCell ref="CI26:CU27"/>
    <mergeCell ref="A27:BC27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cbu13-7</dc:creator>
  <cp:keywords/>
  <dc:description/>
  <cp:lastModifiedBy>User</cp:lastModifiedBy>
  <cp:lastPrinted>2022-12-19T05:10:36Z</cp:lastPrinted>
  <dcterms:created xsi:type="dcterms:W3CDTF">2021-11-29T16:41:12Z</dcterms:created>
  <dcterms:modified xsi:type="dcterms:W3CDTF">2023-09-27T05:23:51Z</dcterms:modified>
  <cp:category/>
  <cp:version/>
  <cp:contentType/>
  <cp:contentStatus/>
</cp:coreProperties>
</file>